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12" activeTab="0"/>
  </bookViews>
  <sheets>
    <sheet name="План-2013-І" sheetId="1" r:id="rId1"/>
  </sheets>
  <definedNames/>
  <calcPr fullCalcOnLoad="1"/>
</workbook>
</file>

<file path=xl/sharedStrings.xml><?xml version="1.0" encoding="utf-8"?>
<sst xmlns="http://schemas.openxmlformats.org/spreadsheetml/2006/main" count="119" uniqueCount="86">
  <si>
    <t xml:space="preserve">Приходи </t>
  </si>
  <si>
    <t>§ 25-00</t>
  </si>
  <si>
    <t>§ 24-04</t>
  </si>
  <si>
    <t>Разходи</t>
  </si>
  <si>
    <t>§ 64-02</t>
  </si>
  <si>
    <t>§ 43-09</t>
  </si>
  <si>
    <t>1.Такси по Закона за Водите</t>
  </si>
  <si>
    <t>2.Такси по Закона за управление на отпадъците</t>
  </si>
  <si>
    <t xml:space="preserve">    ПМС 257 (Такси МПС)</t>
  </si>
  <si>
    <t xml:space="preserve">    ПМС 137 (Такса автогуми)</t>
  </si>
  <si>
    <t xml:space="preserve">    ПМС 134 (Такса акумулатори)</t>
  </si>
  <si>
    <t xml:space="preserve">    ПМС 41 (Такса опаковки)</t>
  </si>
  <si>
    <t xml:space="preserve">    ПМС 41 (Скрап от електроника)</t>
  </si>
  <si>
    <t xml:space="preserve">    ПМС 41 (Такси от масла)</t>
  </si>
  <si>
    <t>А.Финансиране на инвестиционни екологични обекти. Безвъзмездни помощи на общини и фирми</t>
  </si>
  <si>
    <r>
      <t>ПРОГРАМА - 4</t>
    </r>
    <r>
      <rPr>
        <sz val="10"/>
        <rFont val="Arial"/>
        <family val="2"/>
      </rPr>
      <t xml:space="preserve"> - Подобряване качеството на атмосферния въздух  в районите “горещи точки” </t>
    </r>
  </si>
  <si>
    <t>Б.Финансиране на неинвестиционни проекти и дейности</t>
  </si>
  <si>
    <t>ПОЛИТИКА 1 - ПОЛИТИКА В ОБЛАСТТА НА УПРАВЛЕНИЕТО НА ВОДИТЕ</t>
  </si>
  <si>
    <t>ПОЛИТИКА 3 - ПОЛИТИКА В ОБЛАСТТА НА ОПАЗВАНЕ ЧИСТОТАТА НА АТМОСФЕРНИЯ ВЪЗДУХ</t>
  </si>
  <si>
    <t>ПОЛИТИКА 4 - ПОЛИТИКА В ОБЛАСТТА НА ОПАЗВАНЕ НА БИОЛОГИЧНОТО РАЗНООБРАЗИЕ</t>
  </si>
  <si>
    <t>ОБЩО РАЗХОДИ ПО ПОЛИТИКИ И ПРОГРАМИ</t>
  </si>
  <si>
    <t>Параграф</t>
  </si>
  <si>
    <t>ТРАНСФЕР КЪМ МОСВ</t>
  </si>
  <si>
    <r>
      <t>ПРОГРАМА  - 1</t>
    </r>
    <r>
      <rPr>
        <sz val="10"/>
        <rFont val="Arial"/>
        <family val="2"/>
      </rPr>
      <t xml:space="preserve"> - Опазване и подобряване на състоянието на водните ресурси</t>
    </r>
    <r>
      <rPr>
        <b/>
        <sz val="10"/>
        <rFont val="Arial"/>
        <family val="2"/>
      </rPr>
      <t>/водоснабдяване и водопроводи,колектори,канализации,ПСОВ,корекции реки и дерета</t>
    </r>
    <r>
      <rPr>
        <sz val="10"/>
        <rFont val="Arial"/>
        <family val="2"/>
      </rPr>
      <t>/</t>
    </r>
  </si>
  <si>
    <t>5.Такси по ЗООС</t>
  </si>
  <si>
    <t>4.Такси по ЗЧАВ</t>
  </si>
  <si>
    <r>
      <t xml:space="preserve">ОБЩО ПРИХОДИ </t>
    </r>
    <r>
      <rPr>
        <b/>
        <sz val="10"/>
        <rFont val="Arial"/>
        <family val="2"/>
      </rPr>
      <t>/без заемите/</t>
    </r>
  </si>
  <si>
    <r>
      <t xml:space="preserve">ОБЩО РАЗХОДИ </t>
    </r>
    <r>
      <rPr>
        <b/>
        <sz val="10"/>
        <rFont val="Arial"/>
        <family val="2"/>
      </rPr>
      <t>/ без заемите/</t>
    </r>
  </si>
  <si>
    <t xml:space="preserve">§64-02 §52-06 </t>
  </si>
  <si>
    <t>§43-09</t>
  </si>
  <si>
    <r>
      <t xml:space="preserve">§64-02/ </t>
    </r>
    <r>
      <rPr>
        <b/>
        <sz val="9"/>
        <color indexed="10"/>
        <rFont val="Arial"/>
        <family val="2"/>
      </rPr>
      <t>§52-06</t>
    </r>
  </si>
  <si>
    <t>§64-02</t>
  </si>
  <si>
    <t>6.ЗБ,ЗПБ,ЗЛР-лихви,нак.пост.и др.приходи</t>
  </si>
  <si>
    <t xml:space="preserve">ПОЛИТИКА 9 - ПОЛИТИКА В ОБЛАСТТА НА АДМИНИСТРАЦИЯТА </t>
  </si>
  <si>
    <t>ПОЛИТИКА 2 - ПОЛИТИКА В ОБЛАСТТА НА УПРАВЛЕНИЕТО НА ОТПАДЪЦИТЕ,ОПАЗВАНЕ НА ЗЕМНИТЕ НЕДРА И ПОЧВИТЕ</t>
  </si>
  <si>
    <t>ПОЛИТИКА 6 - ПОЛИТИКА ЗА ПОВИШАВАНЕ НА ЕКОЛОГИЧНОТО СЪЗНАНИЕ И КУЛТУРА</t>
  </si>
  <si>
    <t>3.Такси по Закона за защитени територии</t>
  </si>
  <si>
    <t>ПРЕДПРИЯТИЕ ЗА УПРАВЛЕНИЕ НА ДЕЙНОСТИТЕ ПО ОПАЗВАНЕ НА ОКОЛНАТА СРЕДА</t>
  </si>
  <si>
    <t>Гл.счетоводител/Сийка Арнаудова/</t>
  </si>
  <si>
    <t>Изготвил:</t>
  </si>
  <si>
    <t>Изпълнителен директор:</t>
  </si>
  <si>
    <t xml:space="preserve">                     Галина Симеонова </t>
  </si>
  <si>
    <t>7.Други приходи и данъци</t>
  </si>
  <si>
    <t>8.Приходи от услугите на Инсинератора</t>
  </si>
  <si>
    <t>Приходи по Законите /т.1 - т.7 /</t>
  </si>
  <si>
    <t xml:space="preserve">§64-02    §52-06 </t>
  </si>
  <si>
    <t>от държавни такси</t>
  </si>
  <si>
    <t>Показатели</t>
  </si>
  <si>
    <t>Трансфери</t>
  </si>
  <si>
    <t>ОБЩО ТРАНСФЕРИ (нето+/-)</t>
  </si>
  <si>
    <t>ТРАНСФЕР ЗА МОСВ(-)</t>
  </si>
  <si>
    <t>План   2013г. по ЗАКОН</t>
  </si>
  <si>
    <t>Корегиран План 2013г.</t>
  </si>
  <si>
    <t>Трансфер от Мин.Фин. Чрез МОСВ-ЗДБРБ за 2013-2016г.</t>
  </si>
  <si>
    <t xml:space="preserve">                                ОПОС-ФРЗ и осигуровки</t>
  </si>
  <si>
    <t xml:space="preserve">ОПЕРАТИВНА ПРОГРАМА "ОКОЛНА СРЕДА" - публичност, одит, строителен надзор                    </t>
  </si>
  <si>
    <t xml:space="preserve">                                ОПОС-издръжка, </t>
  </si>
  <si>
    <t>ФИНАНСИРАНЕ / НАЛИЧНОСТ (-)</t>
  </si>
  <si>
    <t>в лева</t>
  </si>
  <si>
    <t>Трансфер от Мин.Фин. Чрез МОСВ-ЗДБРБ за 2012г.,и 2013-2016г</t>
  </si>
  <si>
    <r>
      <t xml:space="preserve">ПРОГРАМА 9 -в т.ч. За </t>
    </r>
    <r>
      <rPr>
        <sz val="10"/>
        <color indexed="8"/>
        <rFont val="Arial"/>
        <family val="2"/>
      </rPr>
      <t>Администрация (вкл.капит.р-ди)</t>
    </r>
  </si>
  <si>
    <r>
      <t xml:space="preserve">Приходи от погасителни вноски по предоставени заеми на </t>
    </r>
    <r>
      <rPr>
        <b/>
        <sz val="9"/>
        <rFont val="Arial"/>
        <family val="2"/>
      </rPr>
      <t>ОБЩИНИ</t>
    </r>
  </si>
  <si>
    <r>
      <t xml:space="preserve">Приходи от погасителни вноски по предоставени заеми на </t>
    </r>
    <r>
      <rPr>
        <b/>
        <sz val="9"/>
        <rFont val="Arial"/>
        <family val="2"/>
      </rPr>
      <t>ФИРМИ и ФИЗИЧЕСКИ ЛИЦА</t>
    </r>
  </si>
  <si>
    <r>
      <t>7.Предоставени заеми на</t>
    </r>
    <r>
      <rPr>
        <b/>
        <sz val="10"/>
        <color indexed="8"/>
        <rFont val="Arial"/>
        <family val="2"/>
      </rPr>
      <t xml:space="preserve"> ФИРМИ и ФИЗИЧЕСКИ ЛИЦА</t>
    </r>
  </si>
  <si>
    <t>§ 72-02 (+)</t>
  </si>
  <si>
    <t>§ 78-88 (+)</t>
  </si>
  <si>
    <t>§ 78-88   (-)</t>
  </si>
  <si>
    <r>
      <t xml:space="preserve">6.Предоставени заеми на </t>
    </r>
    <r>
      <rPr>
        <b/>
        <sz val="10"/>
        <color indexed="8"/>
        <rFont val="Arial"/>
        <family val="2"/>
      </rPr>
      <t>ОБЩИНИ, НДЕФ</t>
    </r>
  </si>
  <si>
    <t xml:space="preserve">ЗАЕМИ </t>
  </si>
  <si>
    <t>ВРЕМЕННИ БЕЗЛИХВЕНИ ЗАЕМИ - ОБЩИНИ, НДЕФ</t>
  </si>
  <si>
    <t>НЕТО</t>
  </si>
  <si>
    <t xml:space="preserve">Трансфер от Мин.Фин. Чрез МОСВ-за ПМС 209/2009г.по чл.5, чл.6, изм.и доп.ПМС 84/2012 по чл.10 - ЩЕ СЕ ИСКАТ ДОПЪЛНИТЕЛНО КАТО ЗАЕМ В РАМКИТЕ НА ГОДИНАТА         </t>
  </si>
  <si>
    <t xml:space="preserve">ОПЕРАТИВНА ПРОГРАМА "ОКОЛНА СРЕДА" -за ОБЩИНИТЕ                 </t>
  </si>
  <si>
    <t>Бългоро-Швейцарската програма за сътрудничество- негодни за употреба пестициди и опасни отпадъци от домакинствата</t>
  </si>
  <si>
    <t>§64-00</t>
  </si>
  <si>
    <t>Трансфер от Мин.Фин.чрез МОСВ-ЗДБРБ за 2013г.-2016г.(+)</t>
  </si>
  <si>
    <t>Трансфер от Мин.Фин.чрез МОСВ-за ПМС 209/2009г</t>
  </si>
  <si>
    <t>§ 72-01    (-)</t>
  </si>
  <si>
    <t>ФИНАНСИРАНЕ / НАЛИЧНОСТ в БНБ на 01.01.(+)</t>
  </si>
  <si>
    <t>ФИНАНСИРАНЕ / НАЛИЧНОСТ в БНБ към 31.12.(-)</t>
  </si>
  <si>
    <r>
      <t>БЮДЖЕТНО САЛДО (+)</t>
    </r>
    <r>
      <rPr>
        <b/>
        <sz val="10"/>
        <color indexed="8"/>
        <rFont val="Arial"/>
        <family val="2"/>
      </rPr>
      <t xml:space="preserve">= </t>
    </r>
    <r>
      <rPr>
        <b/>
        <sz val="8"/>
        <color indexed="8"/>
        <rFont val="Arial"/>
        <family val="2"/>
      </rPr>
      <t>/+приходи+трансфери-разходи+-заеми/</t>
    </r>
  </si>
  <si>
    <t>Други средства на разпореждане</t>
  </si>
  <si>
    <t>§88-03  §95-00</t>
  </si>
  <si>
    <r>
      <t xml:space="preserve">§64-02   / </t>
    </r>
    <r>
      <rPr>
        <b/>
        <sz val="8"/>
        <color indexed="10"/>
        <rFont val="Arial"/>
        <family val="2"/>
      </rPr>
      <t xml:space="preserve">§52-06 </t>
    </r>
  </si>
  <si>
    <t xml:space="preserve">П Л А Н </t>
  </si>
  <si>
    <t>приходите и разходите в ПУДООС -  2013г.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</si>
</sst>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3" fontId="0" fillId="33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13" fillId="34" borderId="15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3" fillId="35" borderId="16" xfId="0" applyFont="1" applyFill="1" applyBorder="1" applyAlignment="1">
      <alignment horizontal="left"/>
    </xf>
    <xf numFmtId="3" fontId="3" fillId="35" borderId="0" xfId="0" applyNumberFormat="1" applyFont="1" applyFill="1" applyBorder="1" applyAlignment="1">
      <alignment/>
    </xf>
    <xf numFmtId="0" fontId="3" fillId="0" borderId="17" xfId="0" applyFont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6" fillId="36" borderId="11" xfId="0" applyFont="1" applyFill="1" applyBorder="1" applyAlignment="1">
      <alignment horizontal="left"/>
    </xf>
    <xf numFmtId="0" fontId="12" fillId="34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35" borderId="0" xfId="0" applyFont="1" applyFill="1" applyBorder="1" applyAlignment="1">
      <alignment horizontal="left"/>
    </xf>
    <xf numFmtId="3" fontId="15" fillId="35" borderId="0" xfId="0" applyNumberFormat="1" applyFont="1" applyFill="1" applyBorder="1" applyAlignment="1">
      <alignment/>
    </xf>
    <xf numFmtId="0" fontId="8" fillId="37" borderId="18" xfId="0" applyFont="1" applyFill="1" applyBorder="1" applyAlignment="1">
      <alignment horizontal="left" wrapText="1"/>
    </xf>
    <xf numFmtId="0" fontId="8" fillId="37" borderId="19" xfId="0" applyFont="1" applyFill="1" applyBorder="1" applyAlignment="1">
      <alignment horizontal="left" wrapText="1"/>
    </xf>
    <xf numFmtId="3" fontId="8" fillId="37" borderId="20" xfId="0" applyNumberFormat="1" applyFont="1" applyFill="1" applyBorder="1" applyAlignment="1">
      <alignment horizontal="right" wrapText="1"/>
    </xf>
    <xf numFmtId="0" fontId="0" fillId="37" borderId="19" xfId="0" applyFont="1" applyFill="1" applyBorder="1" applyAlignment="1">
      <alignment horizontal="justify"/>
    </xf>
    <xf numFmtId="3" fontId="0" fillId="37" borderId="19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left" wrapText="1"/>
    </xf>
    <xf numFmtId="3" fontId="0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/>
    </xf>
    <xf numFmtId="0" fontId="11" fillId="0" borderId="25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20" fillId="0" borderId="26" xfId="0" applyFont="1" applyBorder="1" applyAlignment="1">
      <alignment horizontal="center" textRotation="90"/>
    </xf>
    <xf numFmtId="3" fontId="0" fillId="0" borderId="0" xfId="0" applyNumberForma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0" fillId="0" borderId="18" xfId="0" applyNumberFormat="1" applyFill="1" applyBorder="1" applyAlignment="1">
      <alignment/>
    </xf>
    <xf numFmtId="0" fontId="11" fillId="0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8" fillId="34" borderId="26" xfId="0" applyFont="1" applyFill="1" applyBorder="1" applyAlignment="1">
      <alignment horizontal="center"/>
    </xf>
    <xf numFmtId="0" fontId="11" fillId="0" borderId="28" xfId="0" applyFont="1" applyBorder="1" applyAlignment="1">
      <alignment horizontal="center" wrapText="1"/>
    </xf>
    <xf numFmtId="0" fontId="11" fillId="35" borderId="0" xfId="0" applyFont="1" applyFill="1" applyBorder="1" applyAlignment="1">
      <alignment horizontal="center"/>
    </xf>
    <xf numFmtId="0" fontId="6" fillId="36" borderId="32" xfId="0" applyFont="1" applyFill="1" applyBorder="1" applyAlignment="1">
      <alignment horizontal="center"/>
    </xf>
    <xf numFmtId="0" fontId="11" fillId="36" borderId="32" xfId="0" applyFont="1" applyFill="1" applyBorder="1" applyAlignment="1">
      <alignment horizontal="center"/>
    </xf>
    <xf numFmtId="0" fontId="11" fillId="37" borderId="33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16" xfId="0" applyFont="1" applyFill="1" applyBorder="1" applyAlignment="1">
      <alignment wrapText="1"/>
    </xf>
    <xf numFmtId="0" fontId="6" fillId="37" borderId="18" xfId="0" applyFont="1" applyFill="1" applyBorder="1" applyAlignment="1">
      <alignment horizontal="center" wrapText="1"/>
    </xf>
    <xf numFmtId="3" fontId="8" fillId="37" borderId="18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3" fontId="0" fillId="0" borderId="21" xfId="0" applyNumberFormat="1" applyFill="1" applyBorder="1" applyAlignment="1">
      <alignment/>
    </xf>
    <xf numFmtId="0" fontId="8" fillId="38" borderId="26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right" wrapText="1"/>
    </xf>
    <xf numFmtId="0" fontId="11" fillId="0" borderId="24" xfId="0" applyFont="1" applyFill="1" applyBorder="1" applyAlignment="1">
      <alignment horizontal="center" wrapText="1"/>
    </xf>
    <xf numFmtId="0" fontId="21" fillId="34" borderId="16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right"/>
    </xf>
    <xf numFmtId="0" fontId="0" fillId="0" borderId="16" xfId="0" applyBorder="1" applyAlignment="1">
      <alignment wrapText="1"/>
    </xf>
    <xf numFmtId="0" fontId="21" fillId="34" borderId="34" xfId="0" applyFont="1" applyFill="1" applyBorder="1" applyAlignment="1">
      <alignment horizontal="right" wrapText="1"/>
    </xf>
    <xf numFmtId="3" fontId="0" fillId="0" borderId="24" xfId="0" applyNumberFormat="1" applyFont="1" applyFill="1" applyBorder="1" applyAlignment="1">
      <alignment/>
    </xf>
    <xf numFmtId="0" fontId="6" fillId="37" borderId="35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left" wrapText="1"/>
    </xf>
    <xf numFmtId="0" fontId="1" fillId="0" borderId="34" xfId="0" applyFont="1" applyFill="1" applyBorder="1" applyAlignment="1">
      <alignment horizontal="right" wrapText="1"/>
    </xf>
    <xf numFmtId="0" fontId="11" fillId="0" borderId="21" xfId="0" applyFont="1" applyFill="1" applyBorder="1" applyAlignment="1">
      <alignment horizontal="center"/>
    </xf>
    <xf numFmtId="0" fontId="22" fillId="38" borderId="36" xfId="0" applyFont="1" applyFill="1" applyBorder="1" applyAlignment="1">
      <alignment horizontal="left" wrapText="1"/>
    </xf>
    <xf numFmtId="0" fontId="11" fillId="36" borderId="21" xfId="0" applyFont="1" applyFill="1" applyBorder="1" applyAlignment="1">
      <alignment horizontal="center"/>
    </xf>
    <xf numFmtId="0" fontId="20" fillId="0" borderId="28" xfId="0" applyFont="1" applyBorder="1" applyAlignment="1">
      <alignment horizontal="center" textRotation="90"/>
    </xf>
    <xf numFmtId="0" fontId="2" fillId="36" borderId="21" xfId="0" applyFont="1" applyFill="1" applyBorder="1" applyAlignment="1">
      <alignment horizontal="left"/>
    </xf>
    <xf numFmtId="0" fontId="21" fillId="34" borderId="37" xfId="0" applyFont="1" applyFill="1" applyBorder="1" applyAlignment="1">
      <alignment horizontal="right" wrapText="1"/>
    </xf>
    <xf numFmtId="0" fontId="21" fillId="34" borderId="34" xfId="0" applyFont="1" applyFill="1" applyBorder="1" applyAlignment="1">
      <alignment horizontal="left" wrapText="1"/>
    </xf>
    <xf numFmtId="3" fontId="1" fillId="0" borderId="18" xfId="0" applyNumberFormat="1" applyFont="1" applyFill="1" applyBorder="1" applyAlignment="1">
      <alignment/>
    </xf>
    <xf numFmtId="0" fontId="11" fillId="0" borderId="26" xfId="0" applyFont="1" applyBorder="1" applyAlignment="1">
      <alignment horizontal="center" wrapText="1"/>
    </xf>
    <xf numFmtId="3" fontId="9" fillId="0" borderId="15" xfId="0" applyNumberFormat="1" applyFont="1" applyFill="1" applyBorder="1" applyAlignment="1">
      <alignment/>
    </xf>
    <xf numFmtId="0" fontId="17" fillId="0" borderId="10" xfId="0" applyFont="1" applyBorder="1" applyAlignment="1">
      <alignment horizontal="center" wrapText="1"/>
    </xf>
    <xf numFmtId="0" fontId="17" fillId="0" borderId="15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" fillId="39" borderId="10" xfId="0" applyFont="1" applyFill="1" applyBorder="1" applyAlignment="1">
      <alignment horizontal="left" wrapText="1"/>
    </xf>
    <xf numFmtId="0" fontId="2" fillId="39" borderId="2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38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0" fillId="0" borderId="39" xfId="0" applyBorder="1" applyAlignment="1">
      <alignment wrapText="1"/>
    </xf>
    <xf numFmtId="0" fontId="6" fillId="0" borderId="11" xfId="0" applyFont="1" applyFill="1" applyBorder="1" applyAlignment="1">
      <alignment horizontal="center"/>
    </xf>
    <xf numFmtId="3" fontId="11" fillId="40" borderId="11" xfId="0" applyNumberFormat="1" applyFont="1" applyFill="1" applyBorder="1" applyAlignment="1">
      <alignment horizontal="right" wrapText="1"/>
    </xf>
    <xf numFmtId="0" fontId="15" fillId="0" borderId="0" xfId="0" applyFont="1" applyAlignment="1">
      <alignment/>
    </xf>
    <xf numFmtId="3" fontId="11" fillId="0" borderId="11" xfId="0" applyNumberFormat="1" applyFont="1" applyFill="1" applyBorder="1" applyAlignment="1">
      <alignment horizontal="right" wrapText="1"/>
    </xf>
    <xf numFmtId="3" fontId="3" fillId="39" borderId="15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 horizontal="right"/>
    </xf>
    <xf numFmtId="0" fontId="15" fillId="33" borderId="40" xfId="0" applyFont="1" applyFill="1" applyBorder="1" applyAlignment="1">
      <alignment wrapText="1"/>
    </xf>
    <xf numFmtId="0" fontId="11" fillId="33" borderId="41" xfId="0" applyFont="1" applyFill="1" applyBorder="1" applyAlignment="1">
      <alignment horizontal="center" wrapText="1"/>
    </xf>
    <xf numFmtId="3" fontId="0" fillId="33" borderId="42" xfId="0" applyNumberFormat="1" applyFill="1" applyBorder="1" applyAlignment="1">
      <alignment/>
    </xf>
    <xf numFmtId="0" fontId="7" fillId="34" borderId="22" xfId="0" applyFont="1" applyFill="1" applyBorder="1" applyAlignment="1">
      <alignment horizontal="left" wrapText="1"/>
    </xf>
    <xf numFmtId="3" fontId="0" fillId="34" borderId="11" xfId="0" applyNumberFormat="1" applyFill="1" applyBorder="1" applyAlignment="1">
      <alignment/>
    </xf>
    <xf numFmtId="0" fontId="7" fillId="34" borderId="40" xfId="0" applyFont="1" applyFill="1" applyBorder="1" applyAlignment="1">
      <alignment horizontal="left" wrapText="1"/>
    </xf>
    <xf numFmtId="0" fontId="6" fillId="34" borderId="41" xfId="0" applyFont="1" applyFill="1" applyBorder="1" applyAlignment="1">
      <alignment horizontal="center" wrapText="1"/>
    </xf>
    <xf numFmtId="3" fontId="0" fillId="34" borderId="24" xfId="0" applyNumberFormat="1" applyFill="1" applyBorder="1" applyAlignment="1">
      <alignment/>
    </xf>
    <xf numFmtId="3" fontId="0" fillId="34" borderId="42" xfId="0" applyNumberFormat="1" applyFill="1" applyBorder="1" applyAlignment="1">
      <alignment/>
    </xf>
    <xf numFmtId="0" fontId="4" fillId="0" borderId="43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wrapText="1"/>
    </xf>
    <xf numFmtId="0" fontId="1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 wrapText="1"/>
    </xf>
    <xf numFmtId="3" fontId="0" fillId="33" borderId="24" xfId="0" applyNumberForma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9" fillId="36" borderId="11" xfId="0" applyNumberFormat="1" applyFont="1" applyFill="1" applyBorder="1" applyAlignment="1">
      <alignment/>
    </xf>
    <xf numFmtId="0" fontId="21" fillId="34" borderId="11" xfId="0" applyFont="1" applyFill="1" applyBorder="1" applyAlignment="1">
      <alignment horizontal="right" wrapText="1"/>
    </xf>
    <xf numFmtId="3" fontId="11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11" fillId="19" borderId="46" xfId="0" applyFont="1" applyFill="1" applyBorder="1" applyAlignment="1">
      <alignment horizontal="center"/>
    </xf>
    <xf numFmtId="3" fontId="9" fillId="19" borderId="46" xfId="0" applyNumberFormat="1" applyFont="1" applyFill="1" applyBorder="1" applyAlignment="1">
      <alignment/>
    </xf>
    <xf numFmtId="0" fontId="3" fillId="19" borderId="26" xfId="0" applyFont="1" applyFill="1" applyBorder="1" applyAlignment="1">
      <alignment wrapText="1"/>
    </xf>
    <xf numFmtId="0" fontId="3" fillId="19" borderId="36" xfId="0" applyFont="1" applyFill="1" applyBorder="1" applyAlignment="1">
      <alignment wrapText="1"/>
    </xf>
    <xf numFmtId="0" fontId="11" fillId="19" borderId="47" xfId="0" applyFont="1" applyFill="1" applyBorder="1" applyAlignment="1">
      <alignment horizontal="center" wrapText="1"/>
    </xf>
    <xf numFmtId="3" fontId="9" fillId="19" borderId="47" xfId="0" applyNumberFormat="1" applyFont="1" applyFill="1" applyBorder="1" applyAlignment="1">
      <alignment/>
    </xf>
    <xf numFmtId="0" fontId="1" fillId="19" borderId="19" xfId="0" applyFont="1" applyFill="1" applyBorder="1" applyAlignment="1">
      <alignment wrapText="1"/>
    </xf>
    <xf numFmtId="0" fontId="11" fillId="19" borderId="33" xfId="0" applyFont="1" applyFill="1" applyBorder="1" applyAlignment="1">
      <alignment horizontal="center" wrapText="1"/>
    </xf>
    <xf numFmtId="3" fontId="0" fillId="19" borderId="19" xfId="0" applyNumberFormat="1" applyFill="1" applyBorder="1" applyAlignment="1">
      <alignment/>
    </xf>
    <xf numFmtId="0" fontId="3" fillId="19" borderId="26" xfId="0" applyFont="1" applyFill="1" applyBorder="1" applyAlignment="1">
      <alignment horizontal="left" wrapText="1"/>
    </xf>
    <xf numFmtId="0" fontId="11" fillId="19" borderId="48" xfId="0" applyFont="1" applyFill="1" applyBorder="1" applyAlignment="1">
      <alignment horizontal="center"/>
    </xf>
    <xf numFmtId="3" fontId="3" fillId="19" borderId="49" xfId="0" applyNumberFormat="1" applyFont="1" applyFill="1" applyBorder="1" applyAlignment="1">
      <alignment horizontal="right"/>
    </xf>
    <xf numFmtId="0" fontId="11" fillId="13" borderId="48" xfId="0" applyFont="1" applyFill="1" applyBorder="1" applyAlignment="1">
      <alignment horizontal="center" wrapText="1"/>
    </xf>
    <xf numFmtId="3" fontId="4" fillId="13" borderId="49" xfId="0" applyNumberFormat="1" applyFont="1" applyFill="1" applyBorder="1" applyAlignment="1">
      <alignment horizontal="right" wrapText="1"/>
    </xf>
    <xf numFmtId="0" fontId="6" fillId="13" borderId="32" xfId="0" applyFont="1" applyFill="1" applyBorder="1" applyAlignment="1">
      <alignment horizontal="center" wrapText="1"/>
    </xf>
    <xf numFmtId="3" fontId="1" fillId="13" borderId="50" xfId="0" applyNumberFormat="1" applyFont="1" applyFill="1" applyBorder="1" applyAlignment="1">
      <alignment/>
    </xf>
    <xf numFmtId="0" fontId="11" fillId="13" borderId="32" xfId="0" applyFont="1" applyFill="1" applyBorder="1" applyAlignment="1">
      <alignment horizontal="center" wrapText="1"/>
    </xf>
    <xf numFmtId="3" fontId="0" fillId="13" borderId="50" xfId="0" applyNumberFormat="1" applyFill="1" applyBorder="1" applyAlignment="1">
      <alignment/>
    </xf>
    <xf numFmtId="0" fontId="11" fillId="13" borderId="32" xfId="0" applyFont="1" applyFill="1" applyBorder="1" applyAlignment="1">
      <alignment horizontal="center"/>
    </xf>
    <xf numFmtId="3" fontId="0" fillId="13" borderId="50" xfId="0" applyNumberFormat="1" applyFont="1" applyFill="1" applyBorder="1" applyAlignment="1">
      <alignment/>
    </xf>
    <xf numFmtId="0" fontId="11" fillId="13" borderId="41" xfId="0" applyFont="1" applyFill="1" applyBorder="1" applyAlignment="1">
      <alignment horizontal="center"/>
    </xf>
    <xf numFmtId="3" fontId="1" fillId="13" borderId="42" xfId="0" applyNumberFormat="1" applyFont="1" applyFill="1" applyBorder="1" applyAlignment="1">
      <alignment/>
    </xf>
    <xf numFmtId="0" fontId="3" fillId="19" borderId="44" xfId="0" applyFont="1" applyFill="1" applyBorder="1" applyAlignment="1">
      <alignment horizontal="justify"/>
    </xf>
    <xf numFmtId="0" fontId="3" fillId="36" borderId="11" xfId="0" applyFont="1" applyFill="1" applyBorder="1" applyAlignment="1">
      <alignment horizontal="left" wrapText="1"/>
    </xf>
    <xf numFmtId="0" fontId="2" fillId="41" borderId="10" xfId="0" applyFont="1" applyFill="1" applyBorder="1" applyAlignment="1">
      <alignment horizontal="left"/>
    </xf>
    <xf numFmtId="3" fontId="3" fillId="36" borderId="20" xfId="0" applyNumberFormat="1" applyFont="1" applyFill="1" applyBorder="1" applyAlignment="1">
      <alignment horizontal="right" wrapText="1"/>
    </xf>
    <xf numFmtId="3" fontId="3" fillId="36" borderId="11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wrapText="1"/>
    </xf>
    <xf numFmtId="3" fontId="3" fillId="38" borderId="51" xfId="0" applyNumberFormat="1" applyFont="1" applyFill="1" applyBorder="1" applyAlignment="1">
      <alignment/>
    </xf>
    <xf numFmtId="3" fontId="13" fillId="34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right"/>
    </xf>
    <xf numFmtId="3" fontId="64" fillId="0" borderId="0" xfId="0" applyNumberFormat="1" applyFont="1" applyFill="1" applyBorder="1" applyAlignment="1">
      <alignment/>
    </xf>
    <xf numFmtId="0" fontId="11" fillId="33" borderId="52" xfId="0" applyFont="1" applyFill="1" applyBorder="1" applyAlignment="1">
      <alignment horizontal="center" wrapText="1"/>
    </xf>
    <xf numFmtId="3" fontId="0" fillId="33" borderId="52" xfId="0" applyNumberFormat="1" applyFill="1" applyBorder="1" applyAlignment="1">
      <alignment/>
    </xf>
    <xf numFmtId="0" fontId="16" fillId="36" borderId="44" xfId="0" applyFont="1" applyFill="1" applyBorder="1" applyAlignment="1">
      <alignment horizontal="left"/>
    </xf>
    <xf numFmtId="3" fontId="1" fillId="40" borderId="45" xfId="0" applyNumberFormat="1" applyFont="1" applyFill="1" applyBorder="1" applyAlignment="1">
      <alignment horizontal="right" wrapText="1"/>
    </xf>
    <xf numFmtId="3" fontId="9" fillId="40" borderId="45" xfId="0" applyNumberFormat="1" applyFont="1" applyFill="1" applyBorder="1" applyAlignment="1">
      <alignment horizontal="right" wrapText="1"/>
    </xf>
    <xf numFmtId="3" fontId="9" fillId="40" borderId="49" xfId="0" applyNumberFormat="1" applyFont="1" applyFill="1" applyBorder="1" applyAlignment="1">
      <alignment horizontal="right" wrapText="1"/>
    </xf>
    <xf numFmtId="0" fontId="15" fillId="33" borderId="43" xfId="0" applyFont="1" applyFill="1" applyBorder="1" applyAlignment="1">
      <alignment wrapText="1"/>
    </xf>
    <xf numFmtId="3" fontId="0" fillId="33" borderId="53" xfId="0" applyNumberFormat="1" applyFill="1" applyBorder="1" applyAlignment="1">
      <alignment/>
    </xf>
    <xf numFmtId="0" fontId="6" fillId="36" borderId="22" xfId="0" applyFont="1" applyFill="1" applyBorder="1" applyAlignment="1">
      <alignment horizontal="left"/>
    </xf>
    <xf numFmtId="3" fontId="11" fillId="0" borderId="50" xfId="0" applyNumberFormat="1" applyFont="1" applyFill="1" applyBorder="1" applyAlignment="1">
      <alignment horizontal="right" wrapText="1"/>
    </xf>
    <xf numFmtId="0" fontId="6" fillId="36" borderId="40" xfId="0" applyFont="1" applyFill="1" applyBorder="1" applyAlignment="1">
      <alignment horizontal="left"/>
    </xf>
    <xf numFmtId="3" fontId="11" fillId="40" borderId="24" xfId="0" applyNumberFormat="1" applyFont="1" applyFill="1" applyBorder="1" applyAlignment="1">
      <alignment horizontal="right" wrapText="1"/>
    </xf>
    <xf numFmtId="3" fontId="11" fillId="0" borderId="24" xfId="0" applyNumberFormat="1" applyFont="1" applyFill="1" applyBorder="1" applyAlignment="1">
      <alignment horizontal="right" wrapText="1"/>
    </xf>
    <xf numFmtId="3" fontId="11" fillId="0" borderId="42" xfId="0" applyNumberFormat="1" applyFont="1" applyFill="1" applyBorder="1" applyAlignment="1">
      <alignment horizontal="right" wrapText="1"/>
    </xf>
    <xf numFmtId="3" fontId="9" fillId="0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38" borderId="54" xfId="0" applyFont="1" applyFill="1" applyBorder="1" applyAlignment="1">
      <alignment horizontal="left" wrapText="1"/>
    </xf>
    <xf numFmtId="0" fontId="10" fillId="0" borderId="55" xfId="0" applyFont="1" applyBorder="1" applyAlignment="1">
      <alignment/>
    </xf>
    <xf numFmtId="0" fontId="10" fillId="0" borderId="5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61.421875" style="0" customWidth="1"/>
    <col min="2" max="2" width="7.00390625" style="68" customWidth="1"/>
    <col min="3" max="3" width="12.421875" style="0" customWidth="1"/>
    <col min="4" max="4" width="13.8515625" style="0" customWidth="1"/>
  </cols>
  <sheetData>
    <row r="1" spans="1:4" s="104" customFormat="1" ht="12.75">
      <c r="A1" s="186" t="s">
        <v>37</v>
      </c>
      <c r="B1" s="187"/>
      <c r="C1" s="187"/>
      <c r="D1" s="187"/>
    </row>
    <row r="2" spans="1:4" ht="20.25">
      <c r="A2" s="188" t="s">
        <v>84</v>
      </c>
      <c r="B2" s="189"/>
      <c r="C2" s="189"/>
      <c r="D2" s="189"/>
    </row>
    <row r="3" spans="1:4" ht="18">
      <c r="A3" s="190" t="s">
        <v>85</v>
      </c>
      <c r="B3" s="191"/>
      <c r="C3" s="189"/>
      <c r="D3" s="189"/>
    </row>
    <row r="4" spans="1:4" ht="15.75">
      <c r="A4" s="45"/>
      <c r="B4" s="52"/>
      <c r="C4" s="3"/>
      <c r="D4" s="29"/>
    </row>
    <row r="5" spans="1:4" ht="8.25" customHeight="1" thickBot="1">
      <c r="A5" s="43"/>
      <c r="B5" s="53"/>
      <c r="C5" s="44"/>
      <c r="D5" s="44"/>
    </row>
    <row r="6" spans="1:4" ht="46.5" customHeight="1" thickBot="1">
      <c r="A6" s="20" t="s">
        <v>47</v>
      </c>
      <c r="B6" s="46" t="s">
        <v>21</v>
      </c>
      <c r="C6" s="166" t="s">
        <v>51</v>
      </c>
      <c r="D6" s="166" t="s">
        <v>52</v>
      </c>
    </row>
    <row r="7" spans="1:4" ht="21" customHeight="1" thickBot="1">
      <c r="A7" s="99" t="s">
        <v>0</v>
      </c>
      <c r="B7" s="91"/>
      <c r="C7" s="169" t="s">
        <v>58</v>
      </c>
      <c r="D7" s="169" t="s">
        <v>58</v>
      </c>
    </row>
    <row r="8" spans="1:4" s="19" customFormat="1" ht="21.75" customHeight="1" thickBot="1">
      <c r="A8" s="163" t="s">
        <v>26</v>
      </c>
      <c r="B8" s="54"/>
      <c r="C8" s="167">
        <f>C22+C23</f>
        <v>49000000</v>
      </c>
      <c r="D8" s="167">
        <f>D22+D23</f>
        <v>49000000</v>
      </c>
    </row>
    <row r="9" spans="1:4" ht="23.25" customHeight="1" thickBot="1">
      <c r="A9" s="11" t="s">
        <v>6</v>
      </c>
      <c r="B9" s="55" t="s">
        <v>1</v>
      </c>
      <c r="C9" s="7">
        <v>40000000</v>
      </c>
      <c r="D9" s="7">
        <v>41000000</v>
      </c>
    </row>
    <row r="10" spans="1:4" ht="25.5" customHeight="1" thickBot="1">
      <c r="A10" s="15" t="s">
        <v>7</v>
      </c>
      <c r="B10" s="55" t="s">
        <v>1</v>
      </c>
      <c r="C10" s="1">
        <v>4900000</v>
      </c>
      <c r="D10" s="1">
        <v>4900000</v>
      </c>
    </row>
    <row r="11" spans="1:4" ht="18.75" customHeight="1" hidden="1">
      <c r="A11" s="12" t="s">
        <v>8</v>
      </c>
      <c r="B11" s="56" t="s">
        <v>1</v>
      </c>
      <c r="C11" s="13">
        <v>2000</v>
      </c>
      <c r="D11" s="13">
        <v>2000</v>
      </c>
    </row>
    <row r="12" spans="1:4" ht="18" customHeight="1" hidden="1">
      <c r="A12" s="9" t="s">
        <v>9</v>
      </c>
      <c r="B12" s="57" t="s">
        <v>1</v>
      </c>
      <c r="C12" s="5">
        <v>3000</v>
      </c>
      <c r="D12" s="5">
        <v>3000</v>
      </c>
    </row>
    <row r="13" spans="1:4" ht="17.25" customHeight="1" hidden="1">
      <c r="A13" s="9" t="s">
        <v>10</v>
      </c>
      <c r="B13" s="57" t="s">
        <v>1</v>
      </c>
      <c r="C13" s="5">
        <v>1000</v>
      </c>
      <c r="D13" s="5">
        <v>1000</v>
      </c>
    </row>
    <row r="14" spans="1:4" ht="16.5" customHeight="1" hidden="1">
      <c r="A14" s="9" t="s">
        <v>11</v>
      </c>
      <c r="B14" s="57" t="s">
        <v>1</v>
      </c>
      <c r="C14" s="5">
        <v>3000</v>
      </c>
      <c r="D14" s="5">
        <v>3000</v>
      </c>
    </row>
    <row r="15" spans="1:4" ht="17.25" customHeight="1" hidden="1">
      <c r="A15" s="10" t="s">
        <v>12</v>
      </c>
      <c r="B15" s="57" t="s">
        <v>1</v>
      </c>
      <c r="C15" s="5">
        <v>2000</v>
      </c>
      <c r="D15" s="5">
        <v>2000</v>
      </c>
    </row>
    <row r="16" spans="1:4" ht="16.5" customHeight="1" hidden="1">
      <c r="A16" s="14" t="s">
        <v>13</v>
      </c>
      <c r="B16" s="58" t="s">
        <v>1</v>
      </c>
      <c r="C16" s="6">
        <v>2000</v>
      </c>
      <c r="D16" s="6">
        <v>2000</v>
      </c>
    </row>
    <row r="17" spans="1:4" ht="24" customHeight="1" thickBot="1">
      <c r="A17" s="15" t="s">
        <v>36</v>
      </c>
      <c r="B17" s="55" t="s">
        <v>1</v>
      </c>
      <c r="C17" s="7">
        <v>300000</v>
      </c>
      <c r="D17" s="7">
        <v>300000</v>
      </c>
    </row>
    <row r="18" spans="1:4" ht="19.5" customHeight="1" thickBot="1">
      <c r="A18" s="15" t="s">
        <v>25</v>
      </c>
      <c r="B18" s="55" t="s">
        <v>1</v>
      </c>
      <c r="C18" s="7">
        <v>1800000</v>
      </c>
      <c r="D18" s="7">
        <v>800000</v>
      </c>
    </row>
    <row r="19" spans="1:4" ht="19.5" customHeight="1" thickBot="1">
      <c r="A19" s="15" t="s">
        <v>24</v>
      </c>
      <c r="B19" s="59" t="s">
        <v>1</v>
      </c>
      <c r="C19" s="24"/>
      <c r="D19" s="24"/>
    </row>
    <row r="20" spans="1:4" ht="22.5" customHeight="1" thickBot="1">
      <c r="A20" s="15" t="s">
        <v>32</v>
      </c>
      <c r="B20" s="59"/>
      <c r="C20" s="24"/>
      <c r="D20" s="24"/>
    </row>
    <row r="21" spans="1:4" ht="22.5" customHeight="1" thickBot="1">
      <c r="A21" s="23" t="s">
        <v>42</v>
      </c>
      <c r="B21" s="59"/>
      <c r="C21" s="24"/>
      <c r="D21" s="24"/>
    </row>
    <row r="22" spans="1:4" ht="22.5" customHeight="1" thickBot="1">
      <c r="A22" s="27" t="s">
        <v>44</v>
      </c>
      <c r="B22" s="60"/>
      <c r="C22" s="168">
        <f>C9+C10+C17+C18+C19</f>
        <v>47000000</v>
      </c>
      <c r="D22" s="168">
        <f>D9+D10+D17+D18+D19</f>
        <v>47000000</v>
      </c>
    </row>
    <row r="23" spans="1:4" ht="23.25" customHeight="1" thickBot="1">
      <c r="A23" s="15" t="s">
        <v>43</v>
      </c>
      <c r="B23" s="61" t="s">
        <v>2</v>
      </c>
      <c r="C23" s="17">
        <v>2000000</v>
      </c>
      <c r="D23" s="17">
        <v>2000000</v>
      </c>
    </row>
    <row r="24" spans="1:4" ht="23.25" customHeight="1" thickBot="1">
      <c r="A24" s="98" t="s">
        <v>48</v>
      </c>
      <c r="B24" s="96"/>
      <c r="C24" s="97"/>
      <c r="D24" s="97"/>
    </row>
    <row r="25" spans="1:4" s="19" customFormat="1" ht="23.25" customHeight="1" thickBot="1">
      <c r="A25" s="101" t="s">
        <v>49</v>
      </c>
      <c r="B25" s="102"/>
      <c r="C25" s="112">
        <f>C26+C27+C28</f>
        <v>14000000</v>
      </c>
      <c r="D25" s="112">
        <f>D26+D27+D28</f>
        <v>14000000</v>
      </c>
    </row>
    <row r="26" spans="1:4" ht="22.5" customHeight="1" thickBot="1">
      <c r="A26" s="27" t="s">
        <v>75</v>
      </c>
      <c r="B26" s="60"/>
      <c r="C26" s="16">
        <v>20000000</v>
      </c>
      <c r="D26" s="16">
        <v>20000000</v>
      </c>
    </row>
    <row r="27" spans="1:4" ht="22.5" customHeight="1" thickBot="1">
      <c r="A27" s="27" t="s">
        <v>76</v>
      </c>
      <c r="B27" s="60"/>
      <c r="C27" s="16"/>
      <c r="D27" s="16"/>
    </row>
    <row r="28" spans="1:4" ht="28.5" customHeight="1" thickBot="1">
      <c r="A28" s="89" t="s">
        <v>50</v>
      </c>
      <c r="B28" s="42" t="s">
        <v>31</v>
      </c>
      <c r="C28" s="113">
        <v>-6000000</v>
      </c>
      <c r="D28" s="113">
        <v>-6000000</v>
      </c>
    </row>
    <row r="29" spans="1:4" s="18" customFormat="1" ht="7.5" customHeight="1" thickBot="1">
      <c r="A29" s="21"/>
      <c r="B29" s="62"/>
      <c r="C29" s="22"/>
      <c r="D29" s="22"/>
    </row>
    <row r="30" spans="1:4" ht="45.75" customHeight="1" thickBot="1">
      <c r="A30" s="100" t="s">
        <v>3</v>
      </c>
      <c r="B30" s="91" t="s">
        <v>21</v>
      </c>
      <c r="C30" s="103" t="s">
        <v>51</v>
      </c>
      <c r="D30" s="105" t="s">
        <v>52</v>
      </c>
    </row>
    <row r="31" spans="1:4" ht="27" customHeight="1">
      <c r="A31" s="92" t="s">
        <v>27</v>
      </c>
      <c r="B31" s="90"/>
      <c r="C31" s="164">
        <f>C34</f>
        <v>56852040</v>
      </c>
      <c r="D31" s="164">
        <f>D34</f>
        <v>86178927</v>
      </c>
    </row>
    <row r="32" spans="1:4" ht="6.75" customHeight="1">
      <c r="A32" s="35"/>
      <c r="B32" s="65"/>
      <c r="C32" s="36"/>
      <c r="D32" s="36"/>
    </row>
    <row r="33" spans="1:4" ht="21.75" customHeight="1" hidden="1">
      <c r="A33" s="37" t="s">
        <v>22</v>
      </c>
      <c r="B33" s="40" t="s">
        <v>4</v>
      </c>
      <c r="C33" s="38">
        <v>4500</v>
      </c>
      <c r="D33" s="38">
        <v>4500</v>
      </c>
    </row>
    <row r="34" spans="1:4" ht="27.75" customHeight="1">
      <c r="A34" s="162" t="s">
        <v>20</v>
      </c>
      <c r="B34" s="64"/>
      <c r="C34" s="165">
        <f>C35+C59+C66</f>
        <v>56852040</v>
      </c>
      <c r="D34" s="165">
        <f>D35+D59+D66</f>
        <v>86178927</v>
      </c>
    </row>
    <row r="35" spans="1:4" ht="36.75" customHeight="1" thickBot="1">
      <c r="A35" s="32" t="s">
        <v>14</v>
      </c>
      <c r="B35" s="70"/>
      <c r="C35" s="71">
        <f>C36+C40+C53+C55</f>
        <v>52402040</v>
      </c>
      <c r="D35" s="71">
        <f>D36+D40+D53+D55</f>
        <v>78946927</v>
      </c>
    </row>
    <row r="36" spans="1:4" ht="36" customHeight="1" thickBot="1">
      <c r="A36" s="75" t="s">
        <v>17</v>
      </c>
      <c r="B36" s="139"/>
      <c r="C36" s="140">
        <f>SUM(C38:C39)</f>
        <v>42952040</v>
      </c>
      <c r="D36" s="140">
        <f>SUM(D38:D39)</f>
        <v>41255704</v>
      </c>
    </row>
    <row r="37" spans="1:4" ht="52.5" customHeight="1" hidden="1">
      <c r="A37" s="69" t="s">
        <v>23</v>
      </c>
      <c r="B37" s="73" t="s">
        <v>30</v>
      </c>
      <c r="C37" s="74">
        <v>37000</v>
      </c>
      <c r="D37" s="74">
        <v>37000</v>
      </c>
    </row>
    <row r="38" spans="1:4" ht="26.25" customHeight="1" thickTop="1">
      <c r="A38" s="76" t="s">
        <v>46</v>
      </c>
      <c r="B38" s="106" t="s">
        <v>83</v>
      </c>
      <c r="C38" s="2">
        <v>29852040</v>
      </c>
      <c r="D38" s="2">
        <v>28027317</v>
      </c>
    </row>
    <row r="39" spans="1:4" ht="21.75" customHeight="1" thickBot="1">
      <c r="A39" s="78" t="s">
        <v>53</v>
      </c>
      <c r="B39" s="79"/>
      <c r="C39" s="51">
        <v>13100000</v>
      </c>
      <c r="D39" s="51">
        <v>13228387</v>
      </c>
    </row>
    <row r="40" spans="1:4" ht="52.5" customHeight="1" thickBot="1">
      <c r="A40" s="141" t="s">
        <v>34</v>
      </c>
      <c r="B40" s="139"/>
      <c r="C40" s="140">
        <f>SUM(C46:C52)</f>
        <v>8150000</v>
      </c>
      <c r="D40" s="140">
        <f>SUM(D46:D52)</f>
        <v>36891223</v>
      </c>
    </row>
    <row r="41" spans="1:4" ht="30" customHeight="1" hidden="1">
      <c r="A41" s="82"/>
      <c r="B41" s="73"/>
      <c r="C41" s="38">
        <f>SUM(C42:C45)</f>
        <v>8850</v>
      </c>
      <c r="D41" s="38">
        <f>SUM(D42:D45)</f>
        <v>8850</v>
      </c>
    </row>
    <row r="42" spans="1:4" ht="29.25" customHeight="1" hidden="1">
      <c r="A42" s="82"/>
      <c r="B42" s="72" t="s">
        <v>30</v>
      </c>
      <c r="C42" s="8">
        <v>6450</v>
      </c>
      <c r="D42" s="8">
        <v>6450</v>
      </c>
    </row>
    <row r="43" spans="1:4" ht="29.25" customHeight="1" hidden="1">
      <c r="A43" s="82"/>
      <c r="B43" s="80" t="s">
        <v>5</v>
      </c>
      <c r="C43" s="4"/>
      <c r="D43" s="4"/>
    </row>
    <row r="44" spans="1:4" ht="32.25" customHeight="1" hidden="1">
      <c r="A44" s="82"/>
      <c r="B44" s="72" t="s">
        <v>30</v>
      </c>
      <c r="C44" s="8">
        <v>1400</v>
      </c>
      <c r="D44" s="8">
        <v>1400</v>
      </c>
    </row>
    <row r="45" spans="1:4" ht="33" customHeight="1" hidden="1">
      <c r="A45" s="82"/>
      <c r="B45" s="72" t="s">
        <v>30</v>
      </c>
      <c r="C45" s="8">
        <v>1000</v>
      </c>
      <c r="D45" s="8">
        <v>1000</v>
      </c>
    </row>
    <row r="46" spans="1:4" ht="23.25" customHeight="1" thickTop="1">
      <c r="A46" s="76" t="s">
        <v>46</v>
      </c>
      <c r="B46" s="72" t="s">
        <v>45</v>
      </c>
      <c r="C46" s="81">
        <v>1250000</v>
      </c>
      <c r="D46" s="81">
        <v>1250000</v>
      </c>
    </row>
    <row r="47" spans="1:4" ht="20.25" customHeight="1">
      <c r="A47" s="76" t="s">
        <v>46</v>
      </c>
      <c r="B47" s="72" t="s">
        <v>29</v>
      </c>
      <c r="C47" s="8"/>
      <c r="D47" s="8"/>
    </row>
    <row r="48" spans="1:4" ht="24" customHeight="1">
      <c r="A48" s="93" t="s">
        <v>59</v>
      </c>
      <c r="B48" s="72" t="s">
        <v>74</v>
      </c>
      <c r="C48" s="8">
        <v>6900000</v>
      </c>
      <c r="D48" s="8">
        <v>6996336</v>
      </c>
    </row>
    <row r="49" spans="1:4" ht="41.25" customHeight="1">
      <c r="A49" s="135" t="s">
        <v>71</v>
      </c>
      <c r="B49" s="107"/>
      <c r="C49" s="51"/>
      <c r="D49" s="51"/>
    </row>
    <row r="50" spans="1:4" ht="41.25" customHeight="1" thickBot="1">
      <c r="A50" s="83" t="s">
        <v>73</v>
      </c>
      <c r="B50" s="73" t="s">
        <v>74</v>
      </c>
      <c r="C50" s="51"/>
      <c r="D50" s="51">
        <v>800000</v>
      </c>
    </row>
    <row r="51" spans="1:4" ht="41.25" customHeight="1" thickBot="1">
      <c r="A51" s="94" t="s">
        <v>72</v>
      </c>
      <c r="B51" s="72" t="s">
        <v>74</v>
      </c>
      <c r="C51" s="84">
        <v>0</v>
      </c>
      <c r="D51" s="84">
        <v>26994887</v>
      </c>
    </row>
    <row r="52" spans="1:4" ht="41.25" customHeight="1" thickBot="1">
      <c r="A52" s="94" t="s">
        <v>55</v>
      </c>
      <c r="B52" s="72" t="s">
        <v>29</v>
      </c>
      <c r="C52" s="84">
        <v>0</v>
      </c>
      <c r="D52" s="84">
        <v>850000</v>
      </c>
    </row>
    <row r="53" spans="1:4" ht="48" customHeight="1" thickBot="1">
      <c r="A53" s="142" t="s">
        <v>18</v>
      </c>
      <c r="B53" s="143" t="s">
        <v>30</v>
      </c>
      <c r="C53" s="144">
        <v>500000</v>
      </c>
      <c r="D53" s="144"/>
    </row>
    <row r="54" spans="1:4" ht="30.75" customHeight="1" hidden="1">
      <c r="A54" s="145" t="s">
        <v>15</v>
      </c>
      <c r="B54" s="146" t="s">
        <v>30</v>
      </c>
      <c r="C54" s="147">
        <v>3300</v>
      </c>
      <c r="D54" s="147">
        <v>3300</v>
      </c>
    </row>
    <row r="55" spans="1:4" ht="36" customHeight="1" thickBot="1">
      <c r="A55" s="148" t="s">
        <v>19</v>
      </c>
      <c r="B55" s="139"/>
      <c r="C55" s="140">
        <f>SUM(C57:C58)</f>
        <v>800000</v>
      </c>
      <c r="D55" s="140">
        <f>SUM(D57:D58)</f>
        <v>800000</v>
      </c>
    </row>
    <row r="56" spans="1:4" ht="45" customHeight="1" hidden="1">
      <c r="A56" s="86"/>
      <c r="B56" s="88" t="s">
        <v>5</v>
      </c>
      <c r="C56" s="74">
        <v>1500</v>
      </c>
      <c r="D56" s="74">
        <v>1500</v>
      </c>
    </row>
    <row r="57" spans="1:4" ht="28.5" customHeight="1" thickTop="1">
      <c r="A57" s="76" t="s">
        <v>46</v>
      </c>
      <c r="B57" s="72" t="s">
        <v>28</v>
      </c>
      <c r="C57" s="2">
        <v>400000</v>
      </c>
      <c r="D57" s="2">
        <v>400000</v>
      </c>
    </row>
    <row r="58" spans="1:4" ht="19.5" customHeight="1" thickBot="1">
      <c r="A58" s="87" t="s">
        <v>46</v>
      </c>
      <c r="B58" s="77" t="s">
        <v>29</v>
      </c>
      <c r="C58" s="41">
        <v>400000</v>
      </c>
      <c r="D58" s="41">
        <v>400000</v>
      </c>
    </row>
    <row r="59" spans="1:4" ht="32.25" customHeight="1" thickBot="1">
      <c r="A59" s="33" t="s">
        <v>16</v>
      </c>
      <c r="B59" s="85"/>
      <c r="C59" s="34">
        <f>C60+C65</f>
        <v>1200000</v>
      </c>
      <c r="D59" s="34">
        <f>D60+D65</f>
        <v>3300000</v>
      </c>
    </row>
    <row r="60" spans="1:4" ht="27" customHeight="1">
      <c r="A60" s="192" t="s">
        <v>35</v>
      </c>
      <c r="B60" s="151" t="s">
        <v>28</v>
      </c>
      <c r="C60" s="152">
        <v>900000</v>
      </c>
      <c r="D60" s="152">
        <v>3000000</v>
      </c>
    </row>
    <row r="61" spans="1:4" ht="40.5" customHeight="1" hidden="1">
      <c r="A61" s="193"/>
      <c r="B61" s="153"/>
      <c r="C61" s="154">
        <f>SUM(C62:C64)</f>
        <v>1000</v>
      </c>
      <c r="D61" s="154">
        <f>SUM(D62:D64)</f>
        <v>1000</v>
      </c>
    </row>
    <row r="62" spans="1:4" ht="27" customHeight="1" hidden="1">
      <c r="A62" s="193"/>
      <c r="B62" s="155" t="s">
        <v>30</v>
      </c>
      <c r="C62" s="156">
        <v>500</v>
      </c>
      <c r="D62" s="156">
        <v>500</v>
      </c>
    </row>
    <row r="63" spans="1:4" ht="28.5" customHeight="1" hidden="1">
      <c r="A63" s="193"/>
      <c r="B63" s="157" t="s">
        <v>5</v>
      </c>
      <c r="C63" s="156">
        <v>200</v>
      </c>
      <c r="D63" s="156">
        <v>200</v>
      </c>
    </row>
    <row r="64" spans="1:4" ht="27.75" customHeight="1" hidden="1">
      <c r="A64" s="193"/>
      <c r="B64" s="157" t="s">
        <v>5</v>
      </c>
      <c r="C64" s="158">
        <v>300</v>
      </c>
      <c r="D64" s="158">
        <v>300</v>
      </c>
    </row>
    <row r="65" spans="1:4" ht="20.25" customHeight="1" thickBot="1">
      <c r="A65" s="194"/>
      <c r="B65" s="159" t="s">
        <v>29</v>
      </c>
      <c r="C65" s="160">
        <v>300000</v>
      </c>
      <c r="D65" s="160">
        <v>300000</v>
      </c>
    </row>
    <row r="66" spans="1:4" ht="35.25" customHeight="1">
      <c r="A66" s="161" t="s">
        <v>33</v>
      </c>
      <c r="B66" s="149"/>
      <c r="C66" s="150">
        <f>C67</f>
        <v>3250000</v>
      </c>
      <c r="D66" s="150">
        <f>SUM(D67:D69)</f>
        <v>3932000</v>
      </c>
    </row>
    <row r="67" spans="1:4" ht="18.75" customHeight="1">
      <c r="A67" s="39" t="s">
        <v>60</v>
      </c>
      <c r="B67" s="108"/>
      <c r="C67" s="2">
        <v>3250000</v>
      </c>
      <c r="D67" s="2">
        <v>3502627</v>
      </c>
    </row>
    <row r="68" spans="1:4" ht="18.75" customHeight="1">
      <c r="A68" s="39" t="s">
        <v>54</v>
      </c>
      <c r="B68" s="108"/>
      <c r="C68" s="2"/>
      <c r="D68" s="2">
        <v>279373</v>
      </c>
    </row>
    <row r="69" spans="1:4" ht="18.75" customHeight="1" thickBot="1">
      <c r="A69" s="123" t="s">
        <v>56</v>
      </c>
      <c r="B69" s="124"/>
      <c r="C69" s="95"/>
      <c r="D69" s="95">
        <v>150000</v>
      </c>
    </row>
    <row r="70" spans="1:4" ht="18.75" customHeight="1">
      <c r="A70" s="127" t="s">
        <v>68</v>
      </c>
      <c r="B70" s="128"/>
      <c r="C70" s="129"/>
      <c r="D70" s="129"/>
    </row>
    <row r="71" spans="1:4" s="25" customFormat="1" ht="18.75" customHeight="1">
      <c r="A71" s="130" t="s">
        <v>69</v>
      </c>
      <c r="B71" s="125" t="s">
        <v>70</v>
      </c>
      <c r="C71" s="133">
        <f>SUM(C72:C73)</f>
        <v>0</v>
      </c>
      <c r="D71" s="185">
        <f>SUM(D72:D73)</f>
        <v>-27588780</v>
      </c>
    </row>
    <row r="72" spans="1:4" ht="24.75" customHeight="1">
      <c r="A72" s="117" t="s">
        <v>67</v>
      </c>
      <c r="B72" s="126" t="s">
        <v>66</v>
      </c>
      <c r="C72" s="118"/>
      <c r="D72" s="118">
        <v>-30000000</v>
      </c>
    </row>
    <row r="73" spans="1:4" ht="27.75" customHeight="1" thickBot="1">
      <c r="A73" s="114" t="s">
        <v>61</v>
      </c>
      <c r="B73" s="131" t="s">
        <v>65</v>
      </c>
      <c r="C73" s="132"/>
      <c r="D73" s="132">
        <v>2411220</v>
      </c>
    </row>
    <row r="74" spans="1:4" ht="3.75" customHeight="1">
      <c r="A74" s="30"/>
      <c r="B74" s="66"/>
      <c r="C74" s="31"/>
      <c r="D74" s="31"/>
    </row>
    <row r="75" spans="1:4" s="25" customFormat="1" ht="18.75" customHeight="1">
      <c r="A75" s="26" t="s">
        <v>80</v>
      </c>
      <c r="B75" s="63"/>
      <c r="C75" s="134">
        <f>C8+C25-C31+C71</f>
        <v>6147960</v>
      </c>
      <c r="D75" s="134">
        <f>D8+D25-D31+D71</f>
        <v>-50767707</v>
      </c>
    </row>
    <row r="76" spans="1:4" s="29" customFormat="1" ht="17.25" customHeight="1" thickBot="1">
      <c r="A76" s="28"/>
      <c r="B76" s="67"/>
      <c r="C76" s="170">
        <f>C75+C77</f>
        <v>0</v>
      </c>
      <c r="D76" s="170">
        <f>D75+D77</f>
        <v>0</v>
      </c>
    </row>
    <row r="77" spans="1:4" ht="22.5" customHeight="1">
      <c r="A77" s="173" t="s">
        <v>57</v>
      </c>
      <c r="B77" s="174"/>
      <c r="C77" s="175">
        <f>C81+C82</f>
        <v>-6147960</v>
      </c>
      <c r="D77" s="176">
        <f>SUM(D78:D82)</f>
        <v>50767707</v>
      </c>
    </row>
    <row r="78" spans="1:4" ht="26.25" customHeight="1" thickBot="1">
      <c r="A78" s="119" t="s">
        <v>63</v>
      </c>
      <c r="B78" s="120" t="s">
        <v>77</v>
      </c>
      <c r="C78" s="121"/>
      <c r="D78" s="122">
        <v>-1000000</v>
      </c>
    </row>
    <row r="79" spans="1:4" ht="29.25" customHeight="1" thickBot="1">
      <c r="A79" s="114" t="s">
        <v>62</v>
      </c>
      <c r="B79" s="115" t="s">
        <v>64</v>
      </c>
      <c r="C79" s="116"/>
      <c r="D79" s="116">
        <v>2020385</v>
      </c>
    </row>
    <row r="80" spans="1:4" ht="29.25" customHeight="1">
      <c r="A80" s="177" t="s">
        <v>81</v>
      </c>
      <c r="B80" s="171" t="s">
        <v>82</v>
      </c>
      <c r="C80" s="172"/>
      <c r="D80" s="178"/>
    </row>
    <row r="81" spans="1:4" s="110" customFormat="1" ht="22.5" customHeight="1">
      <c r="A81" s="179" t="s">
        <v>78</v>
      </c>
      <c r="B81" s="109"/>
      <c r="C81" s="111">
        <v>0</v>
      </c>
      <c r="D81" s="180">
        <v>60477927</v>
      </c>
    </row>
    <row r="82" spans="1:4" s="110" customFormat="1" ht="22.5" customHeight="1" thickBot="1">
      <c r="A82" s="181" t="s">
        <v>79</v>
      </c>
      <c r="B82" s="182"/>
      <c r="C82" s="183">
        <v>-6147960</v>
      </c>
      <c r="D82" s="184">
        <v>-10730605</v>
      </c>
    </row>
    <row r="83" spans="1:4" s="138" customFormat="1" ht="22.5" customHeight="1">
      <c r="A83" s="137"/>
      <c r="B83" s="136"/>
      <c r="C83" s="136"/>
      <c r="D83" s="136"/>
    </row>
    <row r="84" spans="1:4" s="138" customFormat="1" ht="16.5" customHeight="1">
      <c r="A84" s="28" t="s">
        <v>39</v>
      </c>
      <c r="B84" s="50" t="s">
        <v>40</v>
      </c>
      <c r="C84" s="136"/>
      <c r="D84" s="49"/>
    </row>
    <row r="85" spans="1:4" s="48" customFormat="1" ht="17.25" customHeight="1">
      <c r="A85" s="28" t="s">
        <v>38</v>
      </c>
      <c r="B85" s="50" t="s">
        <v>41</v>
      </c>
      <c r="C85" s="49"/>
      <c r="D85" s="49"/>
    </row>
    <row r="86" spans="2:4" s="29" customFormat="1" ht="14.25" customHeight="1">
      <c r="B86" s="67"/>
      <c r="C86" s="47"/>
      <c r="D86" s="47"/>
    </row>
    <row r="87" spans="2:4" s="29" customFormat="1" ht="14.25" customHeight="1">
      <c r="B87" s="67"/>
      <c r="C87" s="47"/>
      <c r="D87" s="47"/>
    </row>
  </sheetData>
  <sheetProtection/>
  <mergeCells count="4">
    <mergeCell ref="A1:D1"/>
    <mergeCell ref="A2:D2"/>
    <mergeCell ref="A3:D3"/>
    <mergeCell ref="A60:A65"/>
  </mergeCells>
  <printOptions/>
  <pageMargins left="0.7086614173228347" right="0.2755905511811024" top="0.5905511811023623" bottom="0.4330708661417323" header="0.31496062992125984" footer="0.2755905511811024"/>
  <pageSetup horizontalDpi="600" verticalDpi="600" orientation="portrait" paperSize="9" scale="95" r:id="rId1"/>
  <headerFooter>
    <oddHeader>&amp;CPage &amp;P&amp;R&amp;A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2013-02-26T12:58:42Z</cp:lastPrinted>
  <dcterms:created xsi:type="dcterms:W3CDTF">1996-10-14T23:33:28Z</dcterms:created>
  <dcterms:modified xsi:type="dcterms:W3CDTF">2013-03-15T07:45:35Z</dcterms:modified>
  <cp:category/>
  <cp:version/>
  <cp:contentType/>
  <cp:contentStatus/>
</cp:coreProperties>
</file>