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tuz\Desktop\New folder (4)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1" i="1"/>
  <c r="F49" i="1"/>
  <c r="F45" i="1"/>
  <c r="F44" i="1"/>
  <c r="F43" i="1"/>
  <c r="F42" i="1"/>
  <c r="F41" i="1" s="1"/>
  <c r="G41" i="1"/>
  <c r="E41" i="1"/>
  <c r="F39" i="1"/>
  <c r="F33" i="1"/>
  <c r="F29" i="1"/>
  <c r="G26" i="1"/>
  <c r="F26" i="1"/>
  <c r="E26" i="1"/>
  <c r="G25" i="1"/>
  <c r="F24" i="1"/>
  <c r="F23" i="1"/>
  <c r="F22" i="1"/>
  <c r="E21" i="1"/>
  <c r="E25" i="1" s="1"/>
  <c r="F20" i="1"/>
  <c r="F18" i="1"/>
  <c r="F15" i="1"/>
  <c r="F14" i="1"/>
  <c r="F13" i="1"/>
  <c r="F25" i="1" s="1"/>
  <c r="G7" i="1"/>
  <c r="F7" i="1"/>
  <c r="E7" i="1"/>
  <c r="E53" i="1" l="1"/>
  <c r="F53" i="1"/>
</calcChain>
</file>

<file path=xl/sharedStrings.xml><?xml version="1.0" encoding="utf-8"?>
<sst xmlns="http://schemas.openxmlformats.org/spreadsheetml/2006/main" count="64" uniqueCount="60">
  <si>
    <t>ПРИЛОЖЕНИЕ 1 А</t>
  </si>
  <si>
    <t>№</t>
  </si>
  <si>
    <t>ПРОЕКТИ НА МОСВ   2017 г.</t>
  </si>
  <si>
    <t xml:space="preserve">Възстановена неусвоена сума от 2016 г. необходима за разплащане през 2017 г. </t>
  </si>
  <si>
    <t xml:space="preserve">Допълнително необходима сума за 2017 г. </t>
  </si>
  <si>
    <t>Обща стойност за 2017 г.                                 ( к.3+к.4)</t>
  </si>
  <si>
    <t>Проучване на съответствието на течната, твърдата и газообразната фракции, получени при пиролиза на излезли от употреба гуми с условията на чл.5, ал.1 от закона за управелние на отпадъците и проучване с цел идентифициране на отпадъчни потоци, за които е налице необходимост от получаване на статут "край на отпадъка"</t>
  </si>
  <si>
    <t xml:space="preserve">Изпълнение на дейности за довършване на проект „Разработване на планове за управление на риска от наводнения“
</t>
  </si>
  <si>
    <t>БД Благоевград</t>
  </si>
  <si>
    <t>БД Варна</t>
  </si>
  <si>
    <t>БД Пловдив</t>
  </si>
  <si>
    <t>БД Плевен</t>
  </si>
  <si>
    <t>3.1.</t>
  </si>
  <si>
    <r>
      <t>Закриване и рекултивация на 5 (пет) съществуващи сметища, разположени на територията на област Монтана и област Габрово -</t>
    </r>
    <r>
      <rPr>
        <b/>
        <sz val="10"/>
        <rFont val="Times New Roman"/>
        <family val="1"/>
        <charset val="204"/>
      </rPr>
      <t xml:space="preserve"> лот 1 Берковица</t>
    </r>
  </si>
  <si>
    <t>3.2.</t>
  </si>
  <si>
    <r>
      <t>Закриване и рекултивaция на 5 (пет) съществуващи сметища, разположени на територията на област Монтана и област Габрово -</t>
    </r>
    <r>
      <rPr>
        <b/>
        <sz val="10"/>
        <rFont val="Times New Roman"/>
        <family val="1"/>
        <charset val="204"/>
      </rPr>
      <t xml:space="preserve"> лот 2 -4 сметища в Севлиево</t>
    </r>
  </si>
  <si>
    <t>3.3.</t>
  </si>
  <si>
    <t>Закриване и рекултивация на общинско депо за неопасни отпадъци в землището на гр. Дряново, област Габрово</t>
  </si>
  <si>
    <t>3.4.</t>
  </si>
  <si>
    <r>
      <rPr>
        <sz val="10"/>
        <rFont val="Times New Roman"/>
        <family val="1"/>
        <charset val="204"/>
      </rPr>
      <t>Упражняване на инвеститорски контрол при закриване и рекултивация на 5 (пет) съществуващи сметища в област Монтана и област Габрово - лот 1 Берковица</t>
    </r>
  </si>
  <si>
    <t>3.5.</t>
  </si>
  <si>
    <r>
      <rPr>
        <sz val="10"/>
        <rFont val="Times New Roman"/>
        <family val="1"/>
        <charset val="204"/>
      </rPr>
      <t>Упражняване на инвеститорски контрол при закриване и рекултивация на 5 (пет) съществуващи сметища в област Монтана и област Габрово- лот 2 Севлиево</t>
    </r>
  </si>
  <si>
    <t>3.6.</t>
  </si>
  <si>
    <t>Строителен надзор при закриване и рекултивация на общинско депо за неопасни отпадъци в землището на гр. Дряново, област Габрово</t>
  </si>
  <si>
    <t>3.7.</t>
  </si>
  <si>
    <r>
      <rPr>
        <sz val="10"/>
        <rFont val="Times New Roman"/>
        <family val="1"/>
        <charset val="204"/>
      </rPr>
      <t>Авторски надзор - депо в Берковица, Монтана</t>
    </r>
  </si>
  <si>
    <t>3.8.</t>
  </si>
  <si>
    <r>
      <rPr>
        <sz val="10"/>
        <rFont val="Times New Roman"/>
        <family val="1"/>
        <charset val="204"/>
      </rPr>
      <t>Авторски надзор - за 4 депа в Севлиево</t>
    </r>
  </si>
  <si>
    <t>3.9.</t>
  </si>
  <si>
    <t>Авторски надзор - за депо Дряново, Габрово</t>
  </si>
  <si>
    <t>3.10.</t>
  </si>
  <si>
    <t xml:space="preserve">Координатор по проект "Закриване и рекултивция на 4 сметища в община Севлиево, област Габрово" </t>
  </si>
  <si>
    <t>3.11.</t>
  </si>
  <si>
    <t>Координатор по проект "Закриване и рекултивция на съществуващо сметище разположено на територията на област Монтана, община Берковица"</t>
  </si>
  <si>
    <t>3.12.</t>
  </si>
  <si>
    <t>Координатор по проект "Закриване и рекултивация на общинско депо Дряново, област Габрово"</t>
  </si>
  <si>
    <t xml:space="preserve">Проекти стартирали през 2014 г. в рамките на Публичната инвестиционна програма "Растеж и устойчиво развитие на регионите"  </t>
  </si>
  <si>
    <t>4.1.</t>
  </si>
  <si>
    <t xml:space="preserve">Извършване на строителен надзор по проекти стартирали през 2014 г. в рамките на Публичната инвестиционна програма "Растеж и устойчиво развитие на регионите" </t>
  </si>
  <si>
    <t>4.2.</t>
  </si>
  <si>
    <t xml:space="preserve">
 Закриване и рекултивация на депо за твърди битови отпадъци на гр.Дебелец, Община Велико Търново </t>
  </si>
  <si>
    <t>4.3.</t>
  </si>
  <si>
    <t xml:space="preserve">
 Закриване и рекултивация на депо за твърди битови отпадъци на гр.Келифарево, Община Велико Търново </t>
  </si>
  <si>
    <t>4.4.</t>
  </si>
  <si>
    <t xml:space="preserve">
Рекултивация депо за твърди битови отпадъци на гр.Ботевград </t>
  </si>
  <si>
    <t>4.5.</t>
  </si>
  <si>
    <t xml:space="preserve">
 Проучване и оценка на химическото състояние на повърхностните води </t>
  </si>
  <si>
    <t>4.6.</t>
  </si>
  <si>
    <t xml:space="preserve">
 Актуал.на типологията и класификац.с-ма за оценка на повърхностните водни тела от категории-река, езеро и преходни води в периода на първия</t>
  </si>
  <si>
    <t>4.7.</t>
  </si>
  <si>
    <t xml:space="preserve">
Рекултивация на старо сметище Мездра - с.Брусен</t>
  </si>
  <si>
    <t>Изпълнение на дейности по програми за стопанrсване на минералните води - изключителна държавна собственост и съоръженията за подземни води - публична държавна собственост</t>
  </si>
  <si>
    <t>5.1.</t>
  </si>
  <si>
    <t>5.2.</t>
  </si>
  <si>
    <t>5.3.</t>
  </si>
  <si>
    <t>5.4.</t>
  </si>
  <si>
    <t>Изграждане на Контролно информационен пункт "Седемте Рилски езера"</t>
  </si>
  <si>
    <t>Авансово финансиране на разходи по Българо-швейцарската програма за сътрудничество - Тематична област 2 "Околна среда и инфраструктура"</t>
  </si>
  <si>
    <t>Средства за възнаграждения и издръжка на Група за бързо реагиране по проблеми свързани с кафявата мечка, мониторинг и други дейности свързани със защитени видове при РИОСВ Смолян</t>
  </si>
  <si>
    <t xml:space="preserve">ВСИЧКО ДОПЪЛНИТЕЛНО ФИНАНСИРАНЕ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</si>
</sst>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4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wrapText="1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/>
    <xf numFmtId="0" fontId="7" fillId="2" borderId="1" xfId="0" applyFont="1" applyFill="1" applyBorder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16" fontId="7" fillId="0" borderId="1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/>
    <xf numFmtId="4" fontId="7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right"/>
    </xf>
    <xf numFmtId="0" fontId="10" fillId="6" borderId="1" xfId="0" applyFont="1" applyFill="1" applyBorder="1"/>
    <xf numFmtId="0" fontId="11" fillId="7" borderId="1" xfId="0" applyFont="1" applyFill="1" applyBorder="1" applyAlignment="1">
      <alignment horizontal="left" wrapText="1"/>
    </xf>
    <xf numFmtId="0" fontId="12" fillId="6" borderId="1" xfId="0" applyFont="1" applyFill="1" applyBorder="1"/>
    <xf numFmtId="4" fontId="6" fillId="6" borderId="1" xfId="0" applyNumberFormat="1" applyFont="1" applyFill="1" applyBorder="1"/>
    <xf numFmtId="4" fontId="7" fillId="2" borderId="1" xfId="0" applyNumberFormat="1" applyFont="1" applyFill="1" applyBorder="1"/>
    <xf numFmtId="4" fontId="2" fillId="8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13" fillId="0" borderId="1" xfId="0" applyFont="1" applyBorder="1"/>
    <xf numFmtId="4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3" fontId="5" fillId="7" borderId="1" xfId="0" applyNumberFormat="1" applyFont="1" applyFill="1" applyBorder="1"/>
    <xf numFmtId="0" fontId="14" fillId="7" borderId="1" xfId="0" applyFont="1" applyFill="1" applyBorder="1"/>
    <xf numFmtId="4" fontId="11" fillId="7" borderId="1" xfId="0" applyNumberFormat="1" applyFont="1" applyFill="1" applyBorder="1"/>
    <xf numFmtId="0" fontId="1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0" fontId="2" fillId="0" borderId="0" xfId="0" applyFon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H9" sqref="H9"/>
    </sheetView>
  </sheetViews>
  <sheetFormatPr defaultRowHeight="15" x14ac:dyDescent="0.25"/>
  <cols>
    <col min="1" max="1" width="7.7109375" style="57" customWidth="1"/>
    <col min="2" max="2" width="54" style="58" customWidth="1"/>
    <col min="3" max="3" width="14.140625" style="57" hidden="1" customWidth="1"/>
    <col min="4" max="4" width="1.5703125" style="57" hidden="1" customWidth="1"/>
    <col min="5" max="6" width="18.85546875" style="59" customWidth="1"/>
    <col min="7" max="7" width="23.5703125" style="60" customWidth="1"/>
    <col min="8" max="8" width="18.42578125" style="4" customWidth="1"/>
    <col min="9" max="9" width="9.140625" style="5"/>
    <col min="10" max="10" width="10" customWidth="1"/>
    <col min="246" max="246" width="7.7109375" customWidth="1"/>
    <col min="247" max="247" width="63.85546875" customWidth="1"/>
    <col min="248" max="249" width="0" hidden="1" customWidth="1"/>
    <col min="250" max="250" width="24.5703125" customWidth="1"/>
    <col min="251" max="251" width="18.28515625" customWidth="1"/>
    <col min="252" max="252" width="14.7109375" customWidth="1"/>
    <col min="502" max="502" width="7.7109375" customWidth="1"/>
    <col min="503" max="503" width="63.85546875" customWidth="1"/>
    <col min="504" max="505" width="0" hidden="1" customWidth="1"/>
    <col min="506" max="506" width="24.5703125" customWidth="1"/>
    <col min="507" max="507" width="18.28515625" customWidth="1"/>
    <col min="508" max="508" width="14.7109375" customWidth="1"/>
    <col min="758" max="758" width="7.7109375" customWidth="1"/>
    <col min="759" max="759" width="63.85546875" customWidth="1"/>
    <col min="760" max="761" width="0" hidden="1" customWidth="1"/>
    <col min="762" max="762" width="24.5703125" customWidth="1"/>
    <col min="763" max="763" width="18.28515625" customWidth="1"/>
    <col min="764" max="764" width="14.7109375" customWidth="1"/>
    <col min="1014" max="1014" width="7.7109375" customWidth="1"/>
    <col min="1015" max="1015" width="63.85546875" customWidth="1"/>
    <col min="1016" max="1017" width="0" hidden="1" customWidth="1"/>
    <col min="1018" max="1018" width="24.5703125" customWidth="1"/>
    <col min="1019" max="1019" width="18.28515625" customWidth="1"/>
    <col min="1020" max="1020" width="14.7109375" customWidth="1"/>
    <col min="1270" max="1270" width="7.7109375" customWidth="1"/>
    <col min="1271" max="1271" width="63.85546875" customWidth="1"/>
    <col min="1272" max="1273" width="0" hidden="1" customWidth="1"/>
    <col min="1274" max="1274" width="24.5703125" customWidth="1"/>
    <col min="1275" max="1275" width="18.28515625" customWidth="1"/>
    <col min="1276" max="1276" width="14.7109375" customWidth="1"/>
    <col min="1526" max="1526" width="7.7109375" customWidth="1"/>
    <col min="1527" max="1527" width="63.85546875" customWidth="1"/>
    <col min="1528" max="1529" width="0" hidden="1" customWidth="1"/>
    <col min="1530" max="1530" width="24.5703125" customWidth="1"/>
    <col min="1531" max="1531" width="18.28515625" customWidth="1"/>
    <col min="1532" max="1532" width="14.7109375" customWidth="1"/>
    <col min="1782" max="1782" width="7.7109375" customWidth="1"/>
    <col min="1783" max="1783" width="63.85546875" customWidth="1"/>
    <col min="1784" max="1785" width="0" hidden="1" customWidth="1"/>
    <col min="1786" max="1786" width="24.5703125" customWidth="1"/>
    <col min="1787" max="1787" width="18.28515625" customWidth="1"/>
    <col min="1788" max="1788" width="14.7109375" customWidth="1"/>
    <col min="2038" max="2038" width="7.7109375" customWidth="1"/>
    <col min="2039" max="2039" width="63.85546875" customWidth="1"/>
    <col min="2040" max="2041" width="0" hidden="1" customWidth="1"/>
    <col min="2042" max="2042" width="24.5703125" customWidth="1"/>
    <col min="2043" max="2043" width="18.28515625" customWidth="1"/>
    <col min="2044" max="2044" width="14.7109375" customWidth="1"/>
    <col min="2294" max="2294" width="7.7109375" customWidth="1"/>
    <col min="2295" max="2295" width="63.85546875" customWidth="1"/>
    <col min="2296" max="2297" width="0" hidden="1" customWidth="1"/>
    <col min="2298" max="2298" width="24.5703125" customWidth="1"/>
    <col min="2299" max="2299" width="18.28515625" customWidth="1"/>
    <col min="2300" max="2300" width="14.7109375" customWidth="1"/>
    <col min="2550" max="2550" width="7.7109375" customWidth="1"/>
    <col min="2551" max="2551" width="63.85546875" customWidth="1"/>
    <col min="2552" max="2553" width="0" hidden="1" customWidth="1"/>
    <col min="2554" max="2554" width="24.5703125" customWidth="1"/>
    <col min="2555" max="2555" width="18.28515625" customWidth="1"/>
    <col min="2556" max="2556" width="14.7109375" customWidth="1"/>
    <col min="2806" max="2806" width="7.7109375" customWidth="1"/>
    <col min="2807" max="2807" width="63.85546875" customWidth="1"/>
    <col min="2808" max="2809" width="0" hidden="1" customWidth="1"/>
    <col min="2810" max="2810" width="24.5703125" customWidth="1"/>
    <col min="2811" max="2811" width="18.28515625" customWidth="1"/>
    <col min="2812" max="2812" width="14.7109375" customWidth="1"/>
    <col min="3062" max="3062" width="7.7109375" customWidth="1"/>
    <col min="3063" max="3063" width="63.85546875" customWidth="1"/>
    <col min="3064" max="3065" width="0" hidden="1" customWidth="1"/>
    <col min="3066" max="3066" width="24.5703125" customWidth="1"/>
    <col min="3067" max="3067" width="18.28515625" customWidth="1"/>
    <col min="3068" max="3068" width="14.7109375" customWidth="1"/>
    <col min="3318" max="3318" width="7.7109375" customWidth="1"/>
    <col min="3319" max="3319" width="63.85546875" customWidth="1"/>
    <col min="3320" max="3321" width="0" hidden="1" customWidth="1"/>
    <col min="3322" max="3322" width="24.5703125" customWidth="1"/>
    <col min="3323" max="3323" width="18.28515625" customWidth="1"/>
    <col min="3324" max="3324" width="14.7109375" customWidth="1"/>
    <col min="3574" max="3574" width="7.7109375" customWidth="1"/>
    <col min="3575" max="3575" width="63.85546875" customWidth="1"/>
    <col min="3576" max="3577" width="0" hidden="1" customWidth="1"/>
    <col min="3578" max="3578" width="24.5703125" customWidth="1"/>
    <col min="3579" max="3579" width="18.28515625" customWidth="1"/>
    <col min="3580" max="3580" width="14.7109375" customWidth="1"/>
    <col min="3830" max="3830" width="7.7109375" customWidth="1"/>
    <col min="3831" max="3831" width="63.85546875" customWidth="1"/>
    <col min="3832" max="3833" width="0" hidden="1" customWidth="1"/>
    <col min="3834" max="3834" width="24.5703125" customWidth="1"/>
    <col min="3835" max="3835" width="18.28515625" customWidth="1"/>
    <col min="3836" max="3836" width="14.7109375" customWidth="1"/>
    <col min="4086" max="4086" width="7.7109375" customWidth="1"/>
    <col min="4087" max="4087" width="63.85546875" customWidth="1"/>
    <col min="4088" max="4089" width="0" hidden="1" customWidth="1"/>
    <col min="4090" max="4090" width="24.5703125" customWidth="1"/>
    <col min="4091" max="4091" width="18.28515625" customWidth="1"/>
    <col min="4092" max="4092" width="14.7109375" customWidth="1"/>
    <col min="4342" max="4342" width="7.7109375" customWidth="1"/>
    <col min="4343" max="4343" width="63.85546875" customWidth="1"/>
    <col min="4344" max="4345" width="0" hidden="1" customWidth="1"/>
    <col min="4346" max="4346" width="24.5703125" customWidth="1"/>
    <col min="4347" max="4347" width="18.28515625" customWidth="1"/>
    <col min="4348" max="4348" width="14.7109375" customWidth="1"/>
    <col min="4598" max="4598" width="7.7109375" customWidth="1"/>
    <col min="4599" max="4599" width="63.85546875" customWidth="1"/>
    <col min="4600" max="4601" width="0" hidden="1" customWidth="1"/>
    <col min="4602" max="4602" width="24.5703125" customWidth="1"/>
    <col min="4603" max="4603" width="18.28515625" customWidth="1"/>
    <col min="4604" max="4604" width="14.7109375" customWidth="1"/>
    <col min="4854" max="4854" width="7.7109375" customWidth="1"/>
    <col min="4855" max="4855" width="63.85546875" customWidth="1"/>
    <col min="4856" max="4857" width="0" hidden="1" customWidth="1"/>
    <col min="4858" max="4858" width="24.5703125" customWidth="1"/>
    <col min="4859" max="4859" width="18.28515625" customWidth="1"/>
    <col min="4860" max="4860" width="14.7109375" customWidth="1"/>
    <col min="5110" max="5110" width="7.7109375" customWidth="1"/>
    <col min="5111" max="5111" width="63.85546875" customWidth="1"/>
    <col min="5112" max="5113" width="0" hidden="1" customWidth="1"/>
    <col min="5114" max="5114" width="24.5703125" customWidth="1"/>
    <col min="5115" max="5115" width="18.28515625" customWidth="1"/>
    <col min="5116" max="5116" width="14.7109375" customWidth="1"/>
    <col min="5366" max="5366" width="7.7109375" customWidth="1"/>
    <col min="5367" max="5367" width="63.85546875" customWidth="1"/>
    <col min="5368" max="5369" width="0" hidden="1" customWidth="1"/>
    <col min="5370" max="5370" width="24.5703125" customWidth="1"/>
    <col min="5371" max="5371" width="18.28515625" customWidth="1"/>
    <col min="5372" max="5372" width="14.7109375" customWidth="1"/>
    <col min="5622" max="5622" width="7.7109375" customWidth="1"/>
    <col min="5623" max="5623" width="63.85546875" customWidth="1"/>
    <col min="5624" max="5625" width="0" hidden="1" customWidth="1"/>
    <col min="5626" max="5626" width="24.5703125" customWidth="1"/>
    <col min="5627" max="5627" width="18.28515625" customWidth="1"/>
    <col min="5628" max="5628" width="14.7109375" customWidth="1"/>
    <col min="5878" max="5878" width="7.7109375" customWidth="1"/>
    <col min="5879" max="5879" width="63.85546875" customWidth="1"/>
    <col min="5880" max="5881" width="0" hidden="1" customWidth="1"/>
    <col min="5882" max="5882" width="24.5703125" customWidth="1"/>
    <col min="5883" max="5883" width="18.28515625" customWidth="1"/>
    <col min="5884" max="5884" width="14.7109375" customWidth="1"/>
    <col min="6134" max="6134" width="7.7109375" customWidth="1"/>
    <col min="6135" max="6135" width="63.85546875" customWidth="1"/>
    <col min="6136" max="6137" width="0" hidden="1" customWidth="1"/>
    <col min="6138" max="6138" width="24.5703125" customWidth="1"/>
    <col min="6139" max="6139" width="18.28515625" customWidth="1"/>
    <col min="6140" max="6140" width="14.7109375" customWidth="1"/>
    <col min="6390" max="6390" width="7.7109375" customWidth="1"/>
    <col min="6391" max="6391" width="63.85546875" customWidth="1"/>
    <col min="6392" max="6393" width="0" hidden="1" customWidth="1"/>
    <col min="6394" max="6394" width="24.5703125" customWidth="1"/>
    <col min="6395" max="6395" width="18.28515625" customWidth="1"/>
    <col min="6396" max="6396" width="14.7109375" customWidth="1"/>
    <col min="6646" max="6646" width="7.7109375" customWidth="1"/>
    <col min="6647" max="6647" width="63.85546875" customWidth="1"/>
    <col min="6648" max="6649" width="0" hidden="1" customWidth="1"/>
    <col min="6650" max="6650" width="24.5703125" customWidth="1"/>
    <col min="6651" max="6651" width="18.28515625" customWidth="1"/>
    <col min="6652" max="6652" width="14.7109375" customWidth="1"/>
    <col min="6902" max="6902" width="7.7109375" customWidth="1"/>
    <col min="6903" max="6903" width="63.85546875" customWidth="1"/>
    <col min="6904" max="6905" width="0" hidden="1" customWidth="1"/>
    <col min="6906" max="6906" width="24.5703125" customWidth="1"/>
    <col min="6907" max="6907" width="18.28515625" customWidth="1"/>
    <col min="6908" max="6908" width="14.7109375" customWidth="1"/>
    <col min="7158" max="7158" width="7.7109375" customWidth="1"/>
    <col min="7159" max="7159" width="63.85546875" customWidth="1"/>
    <col min="7160" max="7161" width="0" hidden="1" customWidth="1"/>
    <col min="7162" max="7162" width="24.5703125" customWidth="1"/>
    <col min="7163" max="7163" width="18.28515625" customWidth="1"/>
    <col min="7164" max="7164" width="14.7109375" customWidth="1"/>
    <col min="7414" max="7414" width="7.7109375" customWidth="1"/>
    <col min="7415" max="7415" width="63.85546875" customWidth="1"/>
    <col min="7416" max="7417" width="0" hidden="1" customWidth="1"/>
    <col min="7418" max="7418" width="24.5703125" customWidth="1"/>
    <col min="7419" max="7419" width="18.28515625" customWidth="1"/>
    <col min="7420" max="7420" width="14.7109375" customWidth="1"/>
    <col min="7670" max="7670" width="7.7109375" customWidth="1"/>
    <col min="7671" max="7671" width="63.85546875" customWidth="1"/>
    <col min="7672" max="7673" width="0" hidden="1" customWidth="1"/>
    <col min="7674" max="7674" width="24.5703125" customWidth="1"/>
    <col min="7675" max="7675" width="18.28515625" customWidth="1"/>
    <col min="7676" max="7676" width="14.7109375" customWidth="1"/>
    <col min="7926" max="7926" width="7.7109375" customWidth="1"/>
    <col min="7927" max="7927" width="63.85546875" customWidth="1"/>
    <col min="7928" max="7929" width="0" hidden="1" customWidth="1"/>
    <col min="7930" max="7930" width="24.5703125" customWidth="1"/>
    <col min="7931" max="7931" width="18.28515625" customWidth="1"/>
    <col min="7932" max="7932" width="14.7109375" customWidth="1"/>
    <col min="8182" max="8182" width="7.7109375" customWidth="1"/>
    <col min="8183" max="8183" width="63.85546875" customWidth="1"/>
    <col min="8184" max="8185" width="0" hidden="1" customWidth="1"/>
    <col min="8186" max="8186" width="24.5703125" customWidth="1"/>
    <col min="8187" max="8187" width="18.28515625" customWidth="1"/>
    <col min="8188" max="8188" width="14.7109375" customWidth="1"/>
    <col min="8438" max="8438" width="7.7109375" customWidth="1"/>
    <col min="8439" max="8439" width="63.85546875" customWidth="1"/>
    <col min="8440" max="8441" width="0" hidden="1" customWidth="1"/>
    <col min="8442" max="8442" width="24.5703125" customWidth="1"/>
    <col min="8443" max="8443" width="18.28515625" customWidth="1"/>
    <col min="8444" max="8444" width="14.7109375" customWidth="1"/>
    <col min="8694" max="8694" width="7.7109375" customWidth="1"/>
    <col min="8695" max="8695" width="63.85546875" customWidth="1"/>
    <col min="8696" max="8697" width="0" hidden="1" customWidth="1"/>
    <col min="8698" max="8698" width="24.5703125" customWidth="1"/>
    <col min="8699" max="8699" width="18.28515625" customWidth="1"/>
    <col min="8700" max="8700" width="14.7109375" customWidth="1"/>
    <col min="8950" max="8950" width="7.7109375" customWidth="1"/>
    <col min="8951" max="8951" width="63.85546875" customWidth="1"/>
    <col min="8952" max="8953" width="0" hidden="1" customWidth="1"/>
    <col min="8954" max="8954" width="24.5703125" customWidth="1"/>
    <col min="8955" max="8955" width="18.28515625" customWidth="1"/>
    <col min="8956" max="8956" width="14.7109375" customWidth="1"/>
    <col min="9206" max="9206" width="7.7109375" customWidth="1"/>
    <col min="9207" max="9207" width="63.85546875" customWidth="1"/>
    <col min="9208" max="9209" width="0" hidden="1" customWidth="1"/>
    <col min="9210" max="9210" width="24.5703125" customWidth="1"/>
    <col min="9211" max="9211" width="18.28515625" customWidth="1"/>
    <col min="9212" max="9212" width="14.7109375" customWidth="1"/>
    <col min="9462" max="9462" width="7.7109375" customWidth="1"/>
    <col min="9463" max="9463" width="63.85546875" customWidth="1"/>
    <col min="9464" max="9465" width="0" hidden="1" customWidth="1"/>
    <col min="9466" max="9466" width="24.5703125" customWidth="1"/>
    <col min="9467" max="9467" width="18.28515625" customWidth="1"/>
    <col min="9468" max="9468" width="14.7109375" customWidth="1"/>
    <col min="9718" max="9718" width="7.7109375" customWidth="1"/>
    <col min="9719" max="9719" width="63.85546875" customWidth="1"/>
    <col min="9720" max="9721" width="0" hidden="1" customWidth="1"/>
    <col min="9722" max="9722" width="24.5703125" customWidth="1"/>
    <col min="9723" max="9723" width="18.28515625" customWidth="1"/>
    <col min="9724" max="9724" width="14.7109375" customWidth="1"/>
    <col min="9974" max="9974" width="7.7109375" customWidth="1"/>
    <col min="9975" max="9975" width="63.85546875" customWidth="1"/>
    <col min="9976" max="9977" width="0" hidden="1" customWidth="1"/>
    <col min="9978" max="9978" width="24.5703125" customWidth="1"/>
    <col min="9979" max="9979" width="18.28515625" customWidth="1"/>
    <col min="9980" max="9980" width="14.7109375" customWidth="1"/>
    <col min="10230" max="10230" width="7.7109375" customWidth="1"/>
    <col min="10231" max="10231" width="63.85546875" customWidth="1"/>
    <col min="10232" max="10233" width="0" hidden="1" customWidth="1"/>
    <col min="10234" max="10234" width="24.5703125" customWidth="1"/>
    <col min="10235" max="10235" width="18.28515625" customWidth="1"/>
    <col min="10236" max="10236" width="14.7109375" customWidth="1"/>
    <col min="10486" max="10486" width="7.7109375" customWidth="1"/>
    <col min="10487" max="10487" width="63.85546875" customWidth="1"/>
    <col min="10488" max="10489" width="0" hidden="1" customWidth="1"/>
    <col min="10490" max="10490" width="24.5703125" customWidth="1"/>
    <col min="10491" max="10491" width="18.28515625" customWidth="1"/>
    <col min="10492" max="10492" width="14.7109375" customWidth="1"/>
    <col min="10742" max="10742" width="7.7109375" customWidth="1"/>
    <col min="10743" max="10743" width="63.85546875" customWidth="1"/>
    <col min="10744" max="10745" width="0" hidden="1" customWidth="1"/>
    <col min="10746" max="10746" width="24.5703125" customWidth="1"/>
    <col min="10747" max="10747" width="18.28515625" customWidth="1"/>
    <col min="10748" max="10748" width="14.7109375" customWidth="1"/>
    <col min="10998" max="10998" width="7.7109375" customWidth="1"/>
    <col min="10999" max="10999" width="63.85546875" customWidth="1"/>
    <col min="11000" max="11001" width="0" hidden="1" customWidth="1"/>
    <col min="11002" max="11002" width="24.5703125" customWidth="1"/>
    <col min="11003" max="11003" width="18.28515625" customWidth="1"/>
    <col min="11004" max="11004" width="14.7109375" customWidth="1"/>
    <col min="11254" max="11254" width="7.7109375" customWidth="1"/>
    <col min="11255" max="11255" width="63.85546875" customWidth="1"/>
    <col min="11256" max="11257" width="0" hidden="1" customWidth="1"/>
    <col min="11258" max="11258" width="24.5703125" customWidth="1"/>
    <col min="11259" max="11259" width="18.28515625" customWidth="1"/>
    <col min="11260" max="11260" width="14.7109375" customWidth="1"/>
    <col min="11510" max="11510" width="7.7109375" customWidth="1"/>
    <col min="11511" max="11511" width="63.85546875" customWidth="1"/>
    <col min="11512" max="11513" width="0" hidden="1" customWidth="1"/>
    <col min="11514" max="11514" width="24.5703125" customWidth="1"/>
    <col min="11515" max="11515" width="18.28515625" customWidth="1"/>
    <col min="11516" max="11516" width="14.7109375" customWidth="1"/>
    <col min="11766" max="11766" width="7.7109375" customWidth="1"/>
    <col min="11767" max="11767" width="63.85546875" customWidth="1"/>
    <col min="11768" max="11769" width="0" hidden="1" customWidth="1"/>
    <col min="11770" max="11770" width="24.5703125" customWidth="1"/>
    <col min="11771" max="11771" width="18.28515625" customWidth="1"/>
    <col min="11772" max="11772" width="14.7109375" customWidth="1"/>
    <col min="12022" max="12022" width="7.7109375" customWidth="1"/>
    <col min="12023" max="12023" width="63.85546875" customWidth="1"/>
    <col min="12024" max="12025" width="0" hidden="1" customWidth="1"/>
    <col min="12026" max="12026" width="24.5703125" customWidth="1"/>
    <col min="12027" max="12027" width="18.28515625" customWidth="1"/>
    <col min="12028" max="12028" width="14.7109375" customWidth="1"/>
    <col min="12278" max="12278" width="7.7109375" customWidth="1"/>
    <col min="12279" max="12279" width="63.85546875" customWidth="1"/>
    <col min="12280" max="12281" width="0" hidden="1" customWidth="1"/>
    <col min="12282" max="12282" width="24.5703125" customWidth="1"/>
    <col min="12283" max="12283" width="18.28515625" customWidth="1"/>
    <col min="12284" max="12284" width="14.7109375" customWidth="1"/>
    <col min="12534" max="12534" width="7.7109375" customWidth="1"/>
    <col min="12535" max="12535" width="63.85546875" customWidth="1"/>
    <col min="12536" max="12537" width="0" hidden="1" customWidth="1"/>
    <col min="12538" max="12538" width="24.5703125" customWidth="1"/>
    <col min="12539" max="12539" width="18.28515625" customWidth="1"/>
    <col min="12540" max="12540" width="14.7109375" customWidth="1"/>
    <col min="12790" max="12790" width="7.7109375" customWidth="1"/>
    <col min="12791" max="12791" width="63.85546875" customWidth="1"/>
    <col min="12792" max="12793" width="0" hidden="1" customWidth="1"/>
    <col min="12794" max="12794" width="24.5703125" customWidth="1"/>
    <col min="12795" max="12795" width="18.28515625" customWidth="1"/>
    <col min="12796" max="12796" width="14.7109375" customWidth="1"/>
    <col min="13046" max="13046" width="7.7109375" customWidth="1"/>
    <col min="13047" max="13047" width="63.85546875" customWidth="1"/>
    <col min="13048" max="13049" width="0" hidden="1" customWidth="1"/>
    <col min="13050" max="13050" width="24.5703125" customWidth="1"/>
    <col min="13051" max="13051" width="18.28515625" customWidth="1"/>
    <col min="13052" max="13052" width="14.7109375" customWidth="1"/>
    <col min="13302" max="13302" width="7.7109375" customWidth="1"/>
    <col min="13303" max="13303" width="63.85546875" customWidth="1"/>
    <col min="13304" max="13305" width="0" hidden="1" customWidth="1"/>
    <col min="13306" max="13306" width="24.5703125" customWidth="1"/>
    <col min="13307" max="13307" width="18.28515625" customWidth="1"/>
    <col min="13308" max="13308" width="14.7109375" customWidth="1"/>
    <col min="13558" max="13558" width="7.7109375" customWidth="1"/>
    <col min="13559" max="13559" width="63.85546875" customWidth="1"/>
    <col min="13560" max="13561" width="0" hidden="1" customWidth="1"/>
    <col min="13562" max="13562" width="24.5703125" customWidth="1"/>
    <col min="13563" max="13563" width="18.28515625" customWidth="1"/>
    <col min="13564" max="13564" width="14.7109375" customWidth="1"/>
    <col min="13814" max="13814" width="7.7109375" customWidth="1"/>
    <col min="13815" max="13815" width="63.85546875" customWidth="1"/>
    <col min="13816" max="13817" width="0" hidden="1" customWidth="1"/>
    <col min="13818" max="13818" width="24.5703125" customWidth="1"/>
    <col min="13819" max="13819" width="18.28515625" customWidth="1"/>
    <col min="13820" max="13820" width="14.7109375" customWidth="1"/>
    <col min="14070" max="14070" width="7.7109375" customWidth="1"/>
    <col min="14071" max="14071" width="63.85546875" customWidth="1"/>
    <col min="14072" max="14073" width="0" hidden="1" customWidth="1"/>
    <col min="14074" max="14074" width="24.5703125" customWidth="1"/>
    <col min="14075" max="14075" width="18.28515625" customWidth="1"/>
    <col min="14076" max="14076" width="14.7109375" customWidth="1"/>
    <col min="14326" max="14326" width="7.7109375" customWidth="1"/>
    <col min="14327" max="14327" width="63.85546875" customWidth="1"/>
    <col min="14328" max="14329" width="0" hidden="1" customWidth="1"/>
    <col min="14330" max="14330" width="24.5703125" customWidth="1"/>
    <col min="14331" max="14331" width="18.28515625" customWidth="1"/>
    <col min="14332" max="14332" width="14.7109375" customWidth="1"/>
    <col min="14582" max="14582" width="7.7109375" customWidth="1"/>
    <col min="14583" max="14583" width="63.85546875" customWidth="1"/>
    <col min="14584" max="14585" width="0" hidden="1" customWidth="1"/>
    <col min="14586" max="14586" width="24.5703125" customWidth="1"/>
    <col min="14587" max="14587" width="18.28515625" customWidth="1"/>
    <col min="14588" max="14588" width="14.7109375" customWidth="1"/>
    <col min="14838" max="14838" width="7.7109375" customWidth="1"/>
    <col min="14839" max="14839" width="63.85546875" customWidth="1"/>
    <col min="14840" max="14841" width="0" hidden="1" customWidth="1"/>
    <col min="14842" max="14842" width="24.5703125" customWidth="1"/>
    <col min="14843" max="14843" width="18.28515625" customWidth="1"/>
    <col min="14844" max="14844" width="14.7109375" customWidth="1"/>
    <col min="15094" max="15094" width="7.7109375" customWidth="1"/>
    <col min="15095" max="15095" width="63.85546875" customWidth="1"/>
    <col min="15096" max="15097" width="0" hidden="1" customWidth="1"/>
    <col min="15098" max="15098" width="24.5703125" customWidth="1"/>
    <col min="15099" max="15099" width="18.28515625" customWidth="1"/>
    <col min="15100" max="15100" width="14.7109375" customWidth="1"/>
    <col min="15350" max="15350" width="7.7109375" customWidth="1"/>
    <col min="15351" max="15351" width="63.85546875" customWidth="1"/>
    <col min="15352" max="15353" width="0" hidden="1" customWidth="1"/>
    <col min="15354" max="15354" width="24.5703125" customWidth="1"/>
    <col min="15355" max="15355" width="18.28515625" customWidth="1"/>
    <col min="15356" max="15356" width="14.7109375" customWidth="1"/>
    <col min="15606" max="15606" width="7.7109375" customWidth="1"/>
    <col min="15607" max="15607" width="63.85546875" customWidth="1"/>
    <col min="15608" max="15609" width="0" hidden="1" customWidth="1"/>
    <col min="15610" max="15610" width="24.5703125" customWidth="1"/>
    <col min="15611" max="15611" width="18.28515625" customWidth="1"/>
    <col min="15612" max="15612" width="14.7109375" customWidth="1"/>
    <col min="15862" max="15862" width="7.7109375" customWidth="1"/>
    <col min="15863" max="15863" width="63.85546875" customWidth="1"/>
    <col min="15864" max="15865" width="0" hidden="1" customWidth="1"/>
    <col min="15866" max="15866" width="24.5703125" customWidth="1"/>
    <col min="15867" max="15867" width="18.28515625" customWidth="1"/>
    <col min="15868" max="15868" width="14.7109375" customWidth="1"/>
    <col min="16118" max="16118" width="7.7109375" customWidth="1"/>
    <col min="16119" max="16119" width="63.85546875" customWidth="1"/>
    <col min="16120" max="16121" width="0" hidden="1" customWidth="1"/>
    <col min="16122" max="16122" width="24.5703125" customWidth="1"/>
    <col min="16123" max="16123" width="18.28515625" customWidth="1"/>
    <col min="16124" max="16124" width="14.7109375" customWidth="1"/>
  </cols>
  <sheetData>
    <row r="1" spans="1:10" x14ac:dyDescent="0.25">
      <c r="A1" s="1"/>
      <c r="B1" s="1"/>
      <c r="C1" s="1"/>
      <c r="D1" s="1"/>
      <c r="E1" s="2"/>
      <c r="F1" s="2"/>
      <c r="G1" s="3"/>
    </row>
    <row r="2" spans="1:10" x14ac:dyDescent="0.25">
      <c r="A2" s="2"/>
      <c r="B2" s="2"/>
      <c r="C2" s="2"/>
      <c r="D2" s="2"/>
      <c r="E2" s="2"/>
      <c r="F2" s="2"/>
      <c r="G2" s="6" t="s">
        <v>0</v>
      </c>
    </row>
    <row r="3" spans="1:10" ht="94.5" x14ac:dyDescent="0.25">
      <c r="A3" s="7" t="s">
        <v>1</v>
      </c>
      <c r="B3" s="8" t="s">
        <v>2</v>
      </c>
      <c r="C3" s="9"/>
      <c r="D3" s="10"/>
      <c r="E3" s="11" t="s">
        <v>3</v>
      </c>
      <c r="F3" s="11" t="s">
        <v>4</v>
      </c>
      <c r="G3" s="12" t="s">
        <v>5</v>
      </c>
    </row>
    <row r="4" spans="1:10" ht="15.75" x14ac:dyDescent="0.25">
      <c r="A4" s="7">
        <v>1</v>
      </c>
      <c r="B4" s="8">
        <v>2</v>
      </c>
      <c r="C4" s="9"/>
      <c r="D4" s="10"/>
      <c r="E4" s="11">
        <v>3</v>
      </c>
      <c r="F4" s="11">
        <v>4</v>
      </c>
      <c r="G4" s="12">
        <v>5</v>
      </c>
    </row>
    <row r="5" spans="1:10" ht="81" customHeight="1" x14ac:dyDescent="0.25">
      <c r="A5" s="13">
        <v>1</v>
      </c>
      <c r="B5" s="14" t="s">
        <v>6</v>
      </c>
      <c r="C5" s="13"/>
      <c r="D5" s="13"/>
      <c r="E5" s="15">
        <v>138600</v>
      </c>
      <c r="F5" s="15">
        <v>231000</v>
      </c>
      <c r="G5" s="16">
        <v>369600</v>
      </c>
    </row>
    <row r="6" spans="1:10" ht="15.75" x14ac:dyDescent="0.25">
      <c r="A6" s="17"/>
      <c r="B6" s="18"/>
      <c r="C6" s="19"/>
      <c r="D6" s="20"/>
      <c r="E6" s="21"/>
      <c r="F6" s="21"/>
      <c r="G6" s="22"/>
    </row>
    <row r="7" spans="1:10" ht="70.5" customHeight="1" x14ac:dyDescent="0.25">
      <c r="A7" s="23">
        <v>2</v>
      </c>
      <c r="B7" s="24" t="s">
        <v>7</v>
      </c>
      <c r="C7" s="23"/>
      <c r="D7" s="23"/>
      <c r="E7" s="15">
        <f t="shared" ref="E7:G7" si="0">SUM(E8:E11)</f>
        <v>65584.2</v>
      </c>
      <c r="F7" s="15">
        <f t="shared" si="0"/>
        <v>0</v>
      </c>
      <c r="G7" s="15">
        <f t="shared" si="0"/>
        <v>65584.2</v>
      </c>
    </row>
    <row r="8" spans="1:10" x14ac:dyDescent="0.25">
      <c r="A8" s="23"/>
      <c r="B8" s="25" t="s">
        <v>8</v>
      </c>
      <c r="C8" s="23"/>
      <c r="D8" s="23"/>
      <c r="E8" s="15">
        <v>0</v>
      </c>
      <c r="F8" s="15">
        <v>0</v>
      </c>
      <c r="G8" s="15">
        <v>0</v>
      </c>
    </row>
    <row r="9" spans="1:10" x14ac:dyDescent="0.25">
      <c r="A9" s="23"/>
      <c r="B9" s="25" t="s">
        <v>9</v>
      </c>
      <c r="C9" s="23"/>
      <c r="D9" s="23"/>
      <c r="E9" s="15">
        <v>39184.32</v>
      </c>
      <c r="F9" s="15">
        <v>0</v>
      </c>
      <c r="G9" s="15">
        <v>39184.32</v>
      </c>
    </row>
    <row r="10" spans="1:10" x14ac:dyDescent="0.25">
      <c r="A10" s="23"/>
      <c r="B10" s="25" t="s">
        <v>10</v>
      </c>
      <c r="C10" s="23"/>
      <c r="D10" s="23"/>
      <c r="E10" s="15">
        <v>26399.88</v>
      </c>
      <c r="F10" s="15">
        <v>0</v>
      </c>
      <c r="G10" s="15">
        <v>26399.88</v>
      </c>
    </row>
    <row r="11" spans="1:10" x14ac:dyDescent="0.25">
      <c r="A11" s="23"/>
      <c r="B11" s="25" t="s">
        <v>11</v>
      </c>
      <c r="C11" s="23"/>
      <c r="D11" s="23"/>
      <c r="E11" s="15">
        <v>0</v>
      </c>
      <c r="F11" s="15">
        <v>0</v>
      </c>
      <c r="G11" s="15">
        <v>0</v>
      </c>
    </row>
    <row r="12" spans="1:10" ht="15.75" x14ac:dyDescent="0.25">
      <c r="A12" s="17"/>
      <c r="B12" s="18"/>
      <c r="C12" s="19"/>
      <c r="D12" s="20"/>
      <c r="E12" s="21"/>
      <c r="F12" s="21"/>
      <c r="G12" s="22"/>
    </row>
    <row r="13" spans="1:10" ht="38.25" x14ac:dyDescent="0.25">
      <c r="A13" s="26" t="s">
        <v>12</v>
      </c>
      <c r="B13" s="27" t="s">
        <v>13</v>
      </c>
      <c r="C13" s="28"/>
      <c r="D13" s="28"/>
      <c r="E13" s="29">
        <v>1460000</v>
      </c>
      <c r="F13" s="29">
        <f>G13-E13</f>
        <v>486135</v>
      </c>
      <c r="G13" s="30">
        <v>1946135</v>
      </c>
      <c r="J13" s="31"/>
    </row>
    <row r="14" spans="1:10" ht="38.25" x14ac:dyDescent="0.25">
      <c r="A14" s="13" t="s">
        <v>14</v>
      </c>
      <c r="B14" s="27" t="s">
        <v>15</v>
      </c>
      <c r="C14" s="32"/>
      <c r="D14" s="32"/>
      <c r="E14" s="15">
        <v>0</v>
      </c>
      <c r="F14" s="15">
        <f>G14</f>
        <v>3467766.67</v>
      </c>
      <c r="G14" s="30">
        <v>3467766.67</v>
      </c>
      <c r="H14" s="33"/>
    </row>
    <row r="15" spans="1:10" ht="31.5" customHeight="1" x14ac:dyDescent="0.25">
      <c r="A15" s="13" t="s">
        <v>16</v>
      </c>
      <c r="B15" s="27" t="s">
        <v>17</v>
      </c>
      <c r="C15" s="32"/>
      <c r="D15" s="32"/>
      <c r="E15" s="15">
        <v>504000</v>
      </c>
      <c r="F15" s="15">
        <f>G15-E15</f>
        <v>756000</v>
      </c>
      <c r="G15" s="30">
        <v>1260000</v>
      </c>
    </row>
    <row r="16" spans="1:10" ht="38.25" x14ac:dyDescent="0.25">
      <c r="A16" s="13" t="s">
        <v>18</v>
      </c>
      <c r="B16" s="34" t="s">
        <v>19</v>
      </c>
      <c r="C16" s="28"/>
      <c r="D16" s="28"/>
      <c r="E16" s="35">
        <v>10680</v>
      </c>
      <c r="F16" s="35">
        <v>0</v>
      </c>
      <c r="G16" s="35">
        <v>10680</v>
      </c>
      <c r="H16" s="33"/>
    </row>
    <row r="17" spans="1:8" ht="38.25" x14ac:dyDescent="0.25">
      <c r="A17" s="13" t="s">
        <v>20</v>
      </c>
      <c r="B17" s="34" t="s">
        <v>21</v>
      </c>
      <c r="C17" s="32"/>
      <c r="D17" s="32"/>
      <c r="E17" s="35">
        <v>12240</v>
      </c>
      <c r="F17" s="35">
        <v>0</v>
      </c>
      <c r="G17" s="35">
        <v>12240</v>
      </c>
      <c r="H17" s="33"/>
    </row>
    <row r="18" spans="1:8" ht="38.25" x14ac:dyDescent="0.25">
      <c r="A18" s="13" t="s">
        <v>22</v>
      </c>
      <c r="B18" s="27" t="s">
        <v>23</v>
      </c>
      <c r="C18" s="13"/>
      <c r="D18" s="13"/>
      <c r="E18" s="35">
        <v>8436</v>
      </c>
      <c r="F18" s="35">
        <f>G18-E18</f>
        <v>33744</v>
      </c>
      <c r="G18" s="35">
        <v>42180</v>
      </c>
    </row>
    <row r="19" spans="1:8" x14ac:dyDescent="0.25">
      <c r="A19" s="13" t="s">
        <v>24</v>
      </c>
      <c r="B19" s="34" t="s">
        <v>25</v>
      </c>
      <c r="C19" s="13"/>
      <c r="D19" s="13"/>
      <c r="E19" s="15">
        <v>12848.69</v>
      </c>
      <c r="F19" s="15">
        <v>0</v>
      </c>
      <c r="G19" s="30">
        <v>12848.69</v>
      </c>
      <c r="H19" s="33"/>
    </row>
    <row r="20" spans="1:8" x14ac:dyDescent="0.25">
      <c r="A20" s="13" t="s">
        <v>26</v>
      </c>
      <c r="B20" s="36" t="s">
        <v>27</v>
      </c>
      <c r="C20" s="13"/>
      <c r="D20" s="13"/>
      <c r="E20" s="15">
        <v>6600</v>
      </c>
      <c r="F20" s="15">
        <f>G20-E20</f>
        <v>6901.58</v>
      </c>
      <c r="G20" s="30">
        <v>13501.58</v>
      </c>
      <c r="H20" s="33"/>
    </row>
    <row r="21" spans="1:8" x14ac:dyDescent="0.25">
      <c r="A21" s="23" t="s">
        <v>28</v>
      </c>
      <c r="B21" s="27" t="s">
        <v>29</v>
      </c>
      <c r="C21" s="13"/>
      <c r="D21" s="13"/>
      <c r="E21" s="15">
        <f>G21</f>
        <v>10703.57</v>
      </c>
      <c r="F21" s="15">
        <v>0</v>
      </c>
      <c r="G21" s="30">
        <v>10703.57</v>
      </c>
      <c r="H21" s="33"/>
    </row>
    <row r="22" spans="1:8" ht="25.5" x14ac:dyDescent="0.25">
      <c r="A22" s="23" t="s">
        <v>30</v>
      </c>
      <c r="B22" s="27" t="s">
        <v>31</v>
      </c>
      <c r="C22" s="13"/>
      <c r="D22" s="13"/>
      <c r="E22" s="15">
        <v>10598.4</v>
      </c>
      <c r="F22" s="15">
        <f>G22-E22</f>
        <v>5858.74</v>
      </c>
      <c r="G22" s="30">
        <v>16457.14</v>
      </c>
    </row>
    <row r="23" spans="1:8" ht="38.25" x14ac:dyDescent="0.25">
      <c r="A23" s="23" t="s">
        <v>32</v>
      </c>
      <c r="B23" s="27" t="s">
        <v>33</v>
      </c>
      <c r="C23" s="13"/>
      <c r="D23" s="13"/>
      <c r="E23" s="15">
        <v>6480</v>
      </c>
      <c r="F23" s="15">
        <f>G23-E23</f>
        <v>3120</v>
      </c>
      <c r="G23" s="30">
        <v>9600</v>
      </c>
    </row>
    <row r="24" spans="1:8" ht="25.5" x14ac:dyDescent="0.25">
      <c r="A24" s="23" t="s">
        <v>34</v>
      </c>
      <c r="B24" s="27" t="s">
        <v>35</v>
      </c>
      <c r="C24" s="13"/>
      <c r="D24" s="13"/>
      <c r="E24" s="15">
        <v>2700</v>
      </c>
      <c r="F24" s="15">
        <f>G24-E24</f>
        <v>5100</v>
      </c>
      <c r="G24" s="30">
        <v>7800</v>
      </c>
    </row>
    <row r="25" spans="1:8" ht="15.75" x14ac:dyDescent="0.25">
      <c r="A25" s="17">
        <v>3</v>
      </c>
      <c r="B25" s="18"/>
      <c r="C25" s="19"/>
      <c r="D25" s="20"/>
      <c r="E25" s="37">
        <f t="shared" ref="E25:F25" si="1">SUM(E13:E24)</f>
        <v>2045286.66</v>
      </c>
      <c r="F25" s="37">
        <f t="shared" si="1"/>
        <v>4764625.99</v>
      </c>
      <c r="G25" s="37">
        <f>SUM(G13:G24)</f>
        <v>6809912.6500000004</v>
      </c>
    </row>
    <row r="26" spans="1:8" ht="57" customHeight="1" x14ac:dyDescent="0.25">
      <c r="A26" s="38">
        <v>4</v>
      </c>
      <c r="B26" s="39" t="s">
        <v>36</v>
      </c>
      <c r="C26" s="40"/>
      <c r="D26" s="40"/>
      <c r="E26" s="41">
        <f t="shared" ref="E26:G26" si="2">SUM(E27:E39)</f>
        <v>409940.76</v>
      </c>
      <c r="F26" s="41">
        <f t="shared" si="2"/>
        <v>70674.52</v>
      </c>
      <c r="G26" s="41">
        <f t="shared" si="2"/>
        <v>480615.28</v>
      </c>
    </row>
    <row r="27" spans="1:8" ht="39" x14ac:dyDescent="0.25">
      <c r="A27" s="23" t="s">
        <v>37</v>
      </c>
      <c r="B27" s="24" t="s">
        <v>38</v>
      </c>
      <c r="C27" s="23"/>
      <c r="D27" s="23"/>
      <c r="E27" s="15">
        <v>5590</v>
      </c>
      <c r="F27" s="15">
        <v>0</v>
      </c>
      <c r="G27" s="16">
        <v>5590</v>
      </c>
    </row>
    <row r="28" spans="1:8" ht="15.75" x14ac:dyDescent="0.25">
      <c r="A28" s="17"/>
      <c r="B28" s="18"/>
      <c r="C28" s="19"/>
      <c r="D28" s="20"/>
      <c r="E28" s="42"/>
      <c r="F28" s="42"/>
      <c r="G28" s="43"/>
    </row>
    <row r="29" spans="1:8" ht="39" x14ac:dyDescent="0.25">
      <c r="A29" s="23" t="s">
        <v>39</v>
      </c>
      <c r="B29" s="44" t="s">
        <v>40</v>
      </c>
      <c r="C29" s="45"/>
      <c r="D29" s="45"/>
      <c r="E29" s="46">
        <v>150.85</v>
      </c>
      <c r="F29" s="46">
        <f>G29-E29</f>
        <v>1959.2200000000003</v>
      </c>
      <c r="G29" s="16">
        <v>2110.0700000000002</v>
      </c>
    </row>
    <row r="30" spans="1:8" ht="15.75" x14ac:dyDescent="0.25">
      <c r="A30" s="17"/>
      <c r="B30" s="18"/>
      <c r="C30" s="19"/>
      <c r="D30" s="20"/>
      <c r="E30" s="42"/>
      <c r="F30" s="42"/>
      <c r="G30" s="43"/>
    </row>
    <row r="31" spans="1:8" ht="39" x14ac:dyDescent="0.25">
      <c r="A31" s="23" t="s">
        <v>41</v>
      </c>
      <c r="B31" s="44" t="s">
        <v>42</v>
      </c>
      <c r="C31" s="45"/>
      <c r="D31" s="45"/>
      <c r="E31" s="46">
        <v>5017.49</v>
      </c>
      <c r="F31" s="46">
        <v>0</v>
      </c>
      <c r="G31" s="16">
        <v>5017.49</v>
      </c>
    </row>
    <row r="32" spans="1:8" ht="15.75" x14ac:dyDescent="0.25">
      <c r="A32" s="17"/>
      <c r="B32" s="18"/>
      <c r="C32" s="19"/>
      <c r="D32" s="20"/>
      <c r="E32" s="42"/>
      <c r="F32" s="42"/>
      <c r="G32" s="43"/>
    </row>
    <row r="33" spans="1:7" ht="26.25" x14ac:dyDescent="0.25">
      <c r="A33" s="23" t="s">
        <v>43</v>
      </c>
      <c r="B33" s="44" t="s">
        <v>44</v>
      </c>
      <c r="C33" s="45"/>
      <c r="D33" s="45"/>
      <c r="E33" s="46">
        <v>16867.28</v>
      </c>
      <c r="F33" s="46">
        <f>G33-E33</f>
        <v>65328.17</v>
      </c>
      <c r="G33" s="16">
        <v>82195.45</v>
      </c>
    </row>
    <row r="34" spans="1:7" ht="15.75" x14ac:dyDescent="0.25">
      <c r="A34" s="17"/>
      <c r="B34" s="18"/>
      <c r="C34" s="19"/>
      <c r="D34" s="20"/>
      <c r="E34" s="42"/>
      <c r="F34" s="42"/>
      <c r="G34" s="43"/>
    </row>
    <row r="35" spans="1:7" ht="39" x14ac:dyDescent="0.25">
      <c r="A35" s="13" t="s">
        <v>45</v>
      </c>
      <c r="B35" s="47" t="s">
        <v>46</v>
      </c>
      <c r="C35" s="13"/>
      <c r="D35" s="13"/>
      <c r="E35" s="48">
        <v>381600</v>
      </c>
      <c r="F35" s="48">
        <v>0</v>
      </c>
      <c r="G35" s="16">
        <v>381600</v>
      </c>
    </row>
    <row r="36" spans="1:7" ht="15.75" x14ac:dyDescent="0.25">
      <c r="A36" s="17"/>
      <c r="B36" s="18"/>
      <c r="C36" s="19"/>
      <c r="D36" s="20"/>
      <c r="E36" s="42"/>
      <c r="F36" s="42"/>
      <c r="G36" s="43"/>
    </row>
    <row r="37" spans="1:7" ht="55.5" customHeight="1" x14ac:dyDescent="0.25">
      <c r="A37" s="13" t="s">
        <v>47</v>
      </c>
      <c r="B37" s="47" t="s">
        <v>48</v>
      </c>
      <c r="C37" s="13"/>
      <c r="D37" s="13"/>
      <c r="E37" s="48">
        <v>0</v>
      </c>
      <c r="F37" s="48">
        <v>0</v>
      </c>
      <c r="G37" s="16">
        <v>0</v>
      </c>
    </row>
    <row r="38" spans="1:7" ht="15.75" x14ac:dyDescent="0.25">
      <c r="A38" s="17"/>
      <c r="B38" s="18"/>
      <c r="C38" s="19"/>
      <c r="D38" s="20"/>
      <c r="E38" s="42"/>
      <c r="F38" s="42"/>
      <c r="G38" s="43"/>
    </row>
    <row r="39" spans="1:7" ht="26.25" x14ac:dyDescent="0.25">
      <c r="A39" s="13" t="s">
        <v>49</v>
      </c>
      <c r="B39" s="44" t="s">
        <v>50</v>
      </c>
      <c r="C39" s="13"/>
      <c r="D39" s="13"/>
      <c r="E39" s="46">
        <v>715.14</v>
      </c>
      <c r="F39" s="46">
        <f>G39-E39</f>
        <v>3387.1300000000006</v>
      </c>
      <c r="G39" s="16">
        <v>4102.2700000000004</v>
      </c>
    </row>
    <row r="40" spans="1:7" ht="15.75" x14ac:dyDescent="0.25">
      <c r="A40" s="17"/>
      <c r="B40" s="18"/>
      <c r="C40" s="19"/>
      <c r="D40" s="20"/>
      <c r="E40" s="21"/>
      <c r="F40" s="21"/>
      <c r="G40" s="22"/>
    </row>
    <row r="41" spans="1:7" ht="51.75" x14ac:dyDescent="0.25">
      <c r="A41" s="23">
        <v>5</v>
      </c>
      <c r="B41" s="24" t="s">
        <v>51</v>
      </c>
      <c r="C41" s="23"/>
      <c r="D41" s="23"/>
      <c r="E41" s="15">
        <f t="shared" ref="E41:G41" si="3">SUM(E42:E45)</f>
        <v>118778.20000000001</v>
      </c>
      <c r="F41" s="15">
        <f t="shared" si="3"/>
        <v>558631.79999999993</v>
      </c>
      <c r="G41" s="15">
        <f t="shared" si="3"/>
        <v>677410</v>
      </c>
    </row>
    <row r="42" spans="1:7" x14ac:dyDescent="0.25">
      <c r="A42" s="23" t="s">
        <v>52</v>
      </c>
      <c r="B42" s="25" t="s">
        <v>8</v>
      </c>
      <c r="C42" s="23"/>
      <c r="D42" s="23"/>
      <c r="E42" s="15">
        <v>18953.310000000001</v>
      </c>
      <c r="F42" s="15">
        <f>G42-E42</f>
        <v>47646.69</v>
      </c>
      <c r="G42" s="29">
        <v>66600</v>
      </c>
    </row>
    <row r="43" spans="1:7" x14ac:dyDescent="0.25">
      <c r="A43" s="23" t="s">
        <v>53</v>
      </c>
      <c r="B43" s="25" t="s">
        <v>9</v>
      </c>
      <c r="C43" s="23"/>
      <c r="D43" s="23"/>
      <c r="E43" s="15">
        <v>24543.439999999999</v>
      </c>
      <c r="F43" s="15">
        <f>G43-E43</f>
        <v>50996.56</v>
      </c>
      <c r="G43" s="29">
        <v>75540</v>
      </c>
    </row>
    <row r="44" spans="1:7" x14ac:dyDescent="0.25">
      <c r="A44" s="23" t="s">
        <v>54</v>
      </c>
      <c r="B44" s="25" t="s">
        <v>10</v>
      </c>
      <c r="C44" s="23"/>
      <c r="D44" s="23"/>
      <c r="E44" s="15">
        <v>34991.410000000003</v>
      </c>
      <c r="F44" s="15">
        <f>G44-E44</f>
        <v>245358.59</v>
      </c>
      <c r="G44" s="29">
        <v>280350</v>
      </c>
    </row>
    <row r="45" spans="1:7" x14ac:dyDescent="0.25">
      <c r="A45" s="23" t="s">
        <v>55</v>
      </c>
      <c r="B45" s="25" t="s">
        <v>11</v>
      </c>
      <c r="C45" s="23"/>
      <c r="D45" s="23"/>
      <c r="E45" s="15">
        <v>40290.04</v>
      </c>
      <c r="F45" s="15">
        <f>G45-E45</f>
        <v>214629.96</v>
      </c>
      <c r="G45" s="29">
        <v>254920</v>
      </c>
    </row>
    <row r="46" spans="1:7" ht="15.75" x14ac:dyDescent="0.25">
      <c r="A46" s="17"/>
      <c r="B46" s="18"/>
      <c r="C46" s="19"/>
      <c r="D46" s="20"/>
      <c r="E46" s="42"/>
      <c r="F46" s="42"/>
      <c r="G46" s="43"/>
    </row>
    <row r="47" spans="1:7" ht="26.25" x14ac:dyDescent="0.25">
      <c r="A47" s="13">
        <v>6</v>
      </c>
      <c r="B47" s="44" t="s">
        <v>56</v>
      </c>
      <c r="C47" s="13"/>
      <c r="D47" s="13"/>
      <c r="E47" s="46">
        <v>314940</v>
      </c>
      <c r="F47" s="46">
        <v>0</v>
      </c>
      <c r="G47" s="16">
        <v>314940</v>
      </c>
    </row>
    <row r="48" spans="1:7" ht="15.75" x14ac:dyDescent="0.25">
      <c r="A48" s="17"/>
      <c r="B48" s="18"/>
      <c r="C48" s="19"/>
      <c r="D48" s="20"/>
      <c r="E48" s="42"/>
      <c r="F48" s="42"/>
      <c r="G48" s="43"/>
    </row>
    <row r="49" spans="1:9" ht="39" x14ac:dyDescent="0.25">
      <c r="A49" s="13">
        <v>7</v>
      </c>
      <c r="B49" s="14" t="s">
        <v>57</v>
      </c>
      <c r="C49" s="13"/>
      <c r="D49" s="13"/>
      <c r="E49" s="46">
        <v>16845.38</v>
      </c>
      <c r="F49" s="46">
        <f>G49-E49</f>
        <v>27554.62</v>
      </c>
      <c r="G49" s="16">
        <v>44400</v>
      </c>
    </row>
    <row r="50" spans="1:9" ht="15.75" x14ac:dyDescent="0.25">
      <c r="A50" s="17"/>
      <c r="B50" s="18"/>
      <c r="C50" s="19"/>
      <c r="D50" s="20"/>
      <c r="E50" s="42"/>
      <c r="F50" s="42"/>
      <c r="G50" s="43"/>
    </row>
    <row r="51" spans="1:9" ht="51.75" x14ac:dyDescent="0.25">
      <c r="A51" s="13">
        <v>8</v>
      </c>
      <c r="B51" s="14" t="s">
        <v>58</v>
      </c>
      <c r="C51" s="13"/>
      <c r="D51" s="13"/>
      <c r="E51" s="46">
        <v>7479.75</v>
      </c>
      <c r="F51" s="46">
        <f>G51-E51</f>
        <v>32670.25</v>
      </c>
      <c r="G51" s="16">
        <v>40150</v>
      </c>
    </row>
    <row r="52" spans="1:9" ht="15.75" x14ac:dyDescent="0.25">
      <c r="A52" s="17"/>
      <c r="B52" s="18"/>
      <c r="C52" s="19"/>
      <c r="D52" s="20"/>
      <c r="E52" s="42"/>
      <c r="F52" s="42"/>
      <c r="G52" s="43"/>
    </row>
    <row r="53" spans="1:9" s="55" customFormat="1" ht="21" customHeight="1" x14ac:dyDescent="0.25">
      <c r="A53" s="49"/>
      <c r="B53" s="39" t="s">
        <v>59</v>
      </c>
      <c r="C53" s="50"/>
      <c r="D53" s="51"/>
      <c r="E53" s="52">
        <f t="shared" ref="E53:F53" si="4">E5+E7+E25+E26+E41+E47+E49+E51</f>
        <v>3117454.95</v>
      </c>
      <c r="F53" s="52">
        <f t="shared" si="4"/>
        <v>5685157.1799999997</v>
      </c>
      <c r="G53" s="52">
        <f>G5+G7+G25+G26+G41+G47+G49+G51</f>
        <v>8802612.1300000008</v>
      </c>
      <c r="H53" s="53"/>
      <c r="I53" s="54"/>
    </row>
    <row r="55" spans="1:9" x14ac:dyDescent="0.25">
      <c r="A55" s="56"/>
      <c r="B55" s="56"/>
      <c r="C55" s="56"/>
      <c r="D55" s="56"/>
      <c r="E55" s="56"/>
      <c r="F55" s="56"/>
      <c r="G55" s="56"/>
    </row>
    <row r="56" spans="1:9" ht="25.5" customHeight="1" x14ac:dyDescent="0.25">
      <c r="A56" s="56"/>
      <c r="B56" s="56"/>
      <c r="C56" s="56"/>
      <c r="D56" s="56"/>
      <c r="E56" s="56"/>
      <c r="F56" s="56"/>
      <c r="G56" s="56"/>
    </row>
  </sheetData>
  <mergeCells count="2">
    <mergeCell ref="A1:D1"/>
    <mergeCell ref="A55:G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nastytuz</dc:creator>
  <cp:lastModifiedBy>nastytuz</cp:lastModifiedBy>
  <dcterms:created xsi:type="dcterms:W3CDTF">2017-04-12T14:21:26Z</dcterms:created>
  <dcterms:modified xsi:type="dcterms:W3CDTF">2017-04-12T14:22:06Z</dcterms:modified>
</cp:coreProperties>
</file>